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FA 2016\ESTADOS FINANCIEROS 2017\CUENTA PUBLICA 2017\Tomo II - Poder Ejecutivo\Formatos de la Ley de Disciplina Financiera\"/>
    </mc:Choice>
  </mc:AlternateContent>
  <bookViews>
    <workbookView xWindow="0" yWindow="0" windowWidth="12585" windowHeight="6930"/>
  </bookViews>
  <sheets>
    <sheet name="F2 LDF" sheetId="1" r:id="rId1"/>
  </sheets>
  <definedNames>
    <definedName name="_xlnm.Print_Area" localSheetId="0">'F2 LDF'!$A$1:$H$78</definedName>
    <definedName name="_xlnm.Print_Titles" localSheetId="0">'F2 LDF'!$1:$5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7" i="1" s="1"/>
  <c r="H77" i="1"/>
  <c r="G77" i="1"/>
  <c r="E77" i="1"/>
  <c r="D77" i="1"/>
  <c r="C77" i="1"/>
  <c r="B77" i="1"/>
  <c r="F72" i="1"/>
  <c r="F71" i="1"/>
  <c r="F70" i="1" s="1"/>
  <c r="H70" i="1"/>
  <c r="G70" i="1"/>
  <c r="E70" i="1"/>
  <c r="D70" i="1"/>
  <c r="C70" i="1"/>
  <c r="B70" i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G59" i="1"/>
  <c r="E59" i="1"/>
  <c r="D59" i="1"/>
  <c r="C59" i="1"/>
  <c r="B59" i="1"/>
  <c r="F57" i="1"/>
  <c r="F56" i="1" s="1"/>
  <c r="H56" i="1"/>
  <c r="G56" i="1"/>
  <c r="E56" i="1"/>
  <c r="E7" i="1" s="1"/>
  <c r="D56" i="1"/>
  <c r="C56" i="1"/>
  <c r="B56" i="1"/>
  <c r="F55" i="1"/>
  <c r="F54" i="1"/>
  <c r="F53" i="1"/>
  <c r="F52" i="1"/>
  <c r="F51" i="1"/>
  <c r="F50" i="1"/>
  <c r="F49" i="1"/>
  <c r="F48" i="1"/>
  <c r="F47" i="1"/>
  <c r="F46" i="1"/>
  <c r="F45" i="1" s="1"/>
  <c r="H45" i="1"/>
  <c r="G45" i="1"/>
  <c r="E45" i="1"/>
  <c r="D45" i="1"/>
  <c r="C45" i="1"/>
  <c r="B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H8" i="1"/>
  <c r="G8" i="1"/>
  <c r="G7" i="1" s="1"/>
  <c r="G6" i="1" s="1"/>
  <c r="E8" i="1"/>
  <c r="D8" i="1"/>
  <c r="C8" i="1"/>
  <c r="C7" i="1" s="1"/>
  <c r="C6" i="1" s="1"/>
  <c r="B8" i="1"/>
  <c r="B7" i="1" s="1"/>
  <c r="F8" i="1" l="1"/>
  <c r="D7" i="1"/>
  <c r="D6" i="1" s="1"/>
  <c r="E6" i="1"/>
  <c r="B6" i="1"/>
  <c r="F7" i="1"/>
  <c r="F59" i="1"/>
  <c r="F74" i="1" s="1"/>
  <c r="F6" i="1" l="1"/>
</calcChain>
</file>

<file path=xl/sharedStrings.xml><?xml version="1.0" encoding="utf-8"?>
<sst xmlns="http://schemas.openxmlformats.org/spreadsheetml/2006/main" count="82" uniqueCount="68">
  <si>
    <t>GOBIERNO DEL ESTADO DE MICHOACAN DE OCAMPO</t>
  </si>
  <si>
    <t>Del 1 de Enero al  31 de Diciembre de 2017</t>
  </si>
  <si>
    <t>(PESOS)</t>
  </si>
  <si>
    <t>Denominación de la Deuda Pública y
Otros Pasivos</t>
  </si>
  <si>
    <t>Saldo
al 31 de 
Diciembre de 
2016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</si>
  <si>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</si>
  <si>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</si>
  <si>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</si>
  <si>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</si>
  <si>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</si>
  <si>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</si>
  <si>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</si>
  <si>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</si>
  <si>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</si>
  <si>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443515 Interacciones, S.A.</t>
  </si>
  <si>
    <t>449383 Interacciones, S.A.</t>
  </si>
  <si>
    <t>449974 Interacciones, S.A.</t>
  </si>
  <si>
    <t>451036 Interacciones, S.A.</t>
  </si>
  <si>
    <t>452143 Interacciones, S.A.</t>
  </si>
  <si>
    <t>453354 Interacciones, S.A.</t>
  </si>
  <si>
    <t>453391 Interacciones, S.A.</t>
  </si>
  <si>
    <t>45846 Interacciones, S.A.</t>
  </si>
  <si>
    <t>Interacciones, S.A. 455327</t>
  </si>
  <si>
    <t>Interacciones, S.A. 455400</t>
  </si>
  <si>
    <t>Interacciones, S.A. 455709</t>
  </si>
  <si>
    <t>Interacciones, S.A. 455742</t>
  </si>
  <si>
    <t>Interacciones, S.A. 456063</t>
  </si>
  <si>
    <t>Interacciones, S.A. 456168</t>
  </si>
  <si>
    <t>Interacciones, S.A. 456772</t>
  </si>
  <si>
    <t>Interacciones, S.A. 457016</t>
  </si>
  <si>
    <t>Interacciones, S.A. 457094</t>
  </si>
  <si>
    <t>Interacciones, S.A. 457299</t>
  </si>
  <si>
    <t>Interacciones, S.A. 457430</t>
  </si>
  <si>
    <t>Interacciones, S.A. 458207</t>
  </si>
  <si>
    <t>Interacciones, S.A. 460551</t>
  </si>
  <si>
    <t>Interacciones, S.A. 460561</t>
  </si>
  <si>
    <t>Interacciones, S.A. 460798</t>
  </si>
  <si>
    <t>Interacciones, S.A. 460925</t>
  </si>
  <si>
    <t>Interacciones, S.A. 461038</t>
  </si>
  <si>
    <t>Interacciones, S.A. 461263</t>
  </si>
  <si>
    <t>Interacciones, S.A. 461301</t>
  </si>
  <si>
    <t>Interacciones, S.A. 461379</t>
  </si>
  <si>
    <t>Interacciones, S.A. 461457</t>
  </si>
  <si>
    <t>Interacciones, S.A. 461512</t>
  </si>
  <si>
    <t>Interacciones, S.A. 461526</t>
  </si>
  <si>
    <t>Interacciones, S.A. 461827</t>
  </si>
  <si>
    <t>Interacciones, S.A. 461826</t>
  </si>
  <si>
    <t>23755400 Banorte, S.A.</t>
  </si>
  <si>
    <t>PF200703 DEXIA, S.A.</t>
  </si>
  <si>
    <t>6722 Banobras, S.N.C.</t>
  </si>
  <si>
    <t>41324221 Banorte, S.A.</t>
  </si>
  <si>
    <t>9497 Banobras, S.N.C.</t>
  </si>
  <si>
    <t>739741 Bajio, S.A.</t>
  </si>
  <si>
    <t>1308500048 Multiva, S.A.</t>
  </si>
  <si>
    <t>300195189 Interacciones, S.A.</t>
  </si>
  <si>
    <t>300275093 Interacciones, S.A.</t>
  </si>
  <si>
    <t>Banobras, S.N.C. 2013</t>
  </si>
  <si>
    <t>Títulos y Valores</t>
  </si>
  <si>
    <t>Banco Invex, S.A.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</si>
  <si>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</si>
  <si>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</si>
  <si>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</si>
  <si>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</si>
  <si>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</si>
  <si>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</si>
  <si>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</si>
  <si>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11246 Banobras, S.N.C.</t>
  </si>
  <si>
    <t>Informe Analítico de la Deuda Pública y Otros Pasivos MODIFICADO-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</si>
</sst>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theme="1"/>
      <name val="Arial"/>
      <family val="2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37" fontId="4" fillId="0" borderId="8" xfId="0" applyNumberFormat="1" applyFont="1" applyFill="1" applyBorder="1" applyAlignment="1">
      <alignment vertical="center" wrapText="1"/>
    </xf>
    <xf numFmtId="4" fontId="0" fillId="0" borderId="0" xfId="1" applyNumberFormat="1" applyFont="1" applyFill="1"/>
    <xf numFmtId="4" fontId="0" fillId="0" borderId="0" xfId="0" applyNumberFormat="1" applyFill="1"/>
    <xf numFmtId="164" fontId="0" fillId="0" borderId="0" xfId="1" applyFont="1" applyFill="1"/>
    <xf numFmtId="0" fontId="0" fillId="0" borderId="0" xfId="0" applyFill="1"/>
    <xf numFmtId="43" fontId="0" fillId="0" borderId="0" xfId="0" applyNumberFormat="1" applyFill="1"/>
    <xf numFmtId="4" fontId="5" fillId="0" borderId="0" xfId="0" applyNumberFormat="1" applyFont="1" applyFill="1"/>
    <xf numFmtId="0" fontId="5" fillId="0" borderId="0" xfId="0" applyFont="1" applyFill="1"/>
    <xf numFmtId="0" fontId="6" fillId="0" borderId="8" xfId="0" applyFont="1" applyFill="1" applyBorder="1" applyAlignment="1">
      <alignment horizontal="left" vertical="center" wrapText="1"/>
    </xf>
    <xf numFmtId="37" fontId="6" fillId="0" borderId="8" xfId="0" applyNumberFormat="1" applyFont="1" applyFill="1" applyBorder="1" applyAlignment="1">
      <alignment vertical="center" wrapText="1"/>
    </xf>
    <xf numFmtId="37" fontId="6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37" fontId="4" fillId="0" borderId="8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37" fontId="8" fillId="0" borderId="8" xfId="0" applyNumberFormat="1" applyFont="1" applyFill="1" applyBorder="1" applyAlignment="1">
      <alignment horizontal="right" vertical="center" wrapText="1"/>
    </xf>
    <xf numFmtId="37" fontId="9" fillId="0" borderId="8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37" fontId="6" fillId="0" borderId="9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37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showGridLines="0" tabSelected="1" topLeftCell="A71" zoomScale="130" zoomScaleNormal="130" workbookViewId="0">
      <selection sqref="A1:H78"/>
    </sheetView>
  </sheetViews>
  <sheetFormatPr baseColWidth="10" defaultRowHeight="12.75" x14ac:dyDescent="0.2"/>
  <cols>
    <col min="1" max="1" width="23.140625" customWidth="1"/>
    <col min="2" max="2" width="13.42578125" customWidth="1"/>
    <col min="3" max="3" width="15.7109375" customWidth="1"/>
    <col min="4" max="4" width="15.28515625" customWidth="1"/>
    <col min="5" max="5" width="14.7109375" customWidth="1"/>
    <col min="6" max="6" width="15.7109375" customWidth="1"/>
    <col min="7" max="7" width="15.28515625" customWidth="1"/>
    <col min="8" max="8" width="17.7109375" customWidth="1"/>
    <col min="9" max="9" width="17.85546875" style="1" customWidth="1"/>
    <col min="10" max="10" width="16.5703125" style="1" bestFit="1" customWidth="1"/>
    <col min="11" max="11" width="19" customWidth="1"/>
  </cols>
  <sheetData>
    <row r="1" spans="1:12" ht="12.75" customHeight="1" x14ac:dyDescent="0.2">
      <c r="A1" s="26" t="s">
        <v>0</v>
      </c>
      <c r="B1" s="27"/>
      <c r="C1" s="27"/>
      <c r="D1" s="27"/>
      <c r="E1" s="27"/>
      <c r="F1" s="27"/>
      <c r="G1" s="27"/>
      <c r="H1" s="28"/>
    </row>
    <row r="2" spans="1:12" ht="12.75" customHeight="1" x14ac:dyDescent="0.2">
      <c r="A2" s="29" t="s">
        <v>67</v>
      </c>
      <c r="B2" s="30"/>
      <c r="C2" s="30"/>
      <c r="D2" s="30"/>
      <c r="E2" s="30"/>
      <c r="F2" s="30"/>
      <c r="G2" s="30"/>
      <c r="H2" s="31"/>
    </row>
    <row r="3" spans="1:12" ht="12.75" customHeight="1" x14ac:dyDescent="0.2">
      <c r="A3" s="29" t="s">
        <v>1</v>
      </c>
      <c r="B3" s="30"/>
      <c r="C3" s="30"/>
      <c r="D3" s="30"/>
      <c r="E3" s="30"/>
      <c r="F3" s="30"/>
      <c r="G3" s="30"/>
      <c r="H3" s="31"/>
    </row>
    <row r="4" spans="1:12" ht="12.75" customHeight="1" x14ac:dyDescent="0.2">
      <c r="A4" s="29" t="s">
        <v>2</v>
      </c>
      <c r="B4" s="30"/>
      <c r="C4" s="30"/>
      <c r="D4" s="30"/>
      <c r="E4" s="30"/>
      <c r="F4" s="30"/>
      <c r="G4" s="30"/>
      <c r="H4" s="31"/>
    </row>
    <row r="5" spans="1:12" ht="69" customHeight="1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1:12" ht="16.5" customHeight="1" x14ac:dyDescent="0.2">
      <c r="A6" s="3" t="s">
        <v>11</v>
      </c>
      <c r="B6" s="4">
        <f>SUM(B7,B59,B70,B77)</f>
        <v>21427569796</v>
      </c>
      <c r="C6" s="4">
        <f>SUM(C7,C59,C70,C77)</f>
        <v>10155791061</v>
      </c>
      <c r="D6" s="4">
        <f>SUM(D7,D59,D70,D77)</f>
        <v>10608350066</v>
      </c>
      <c r="E6" s="4">
        <f>SUM(E7,E59,E70,E77)</f>
        <v>135019814</v>
      </c>
      <c r="F6" s="4">
        <f>SUM(F7,F59,F70,F77)</f>
        <v>21110030605</v>
      </c>
      <c r="G6" s="4">
        <f>SUM(G7,G59,G70,G77,G73)</f>
        <v>1705371832</v>
      </c>
      <c r="H6" s="4">
        <v>280732103</v>
      </c>
      <c r="I6" s="5"/>
      <c r="J6" s="6"/>
      <c r="K6" s="7"/>
      <c r="L6" s="8"/>
    </row>
    <row r="7" spans="1:12" ht="16.5" customHeight="1" x14ac:dyDescent="0.2">
      <c r="A7" s="3" t="s">
        <v>12</v>
      </c>
      <c r="B7" s="4">
        <f t="shared" ref="B7:G7" si="0">SUM(B8,B46:B55,B56)</f>
        <v>4133951048</v>
      </c>
      <c r="C7" s="4">
        <f t="shared" si="0"/>
        <v>10155791061</v>
      </c>
      <c r="D7" s="4">
        <f t="shared" si="0"/>
        <v>10608350066</v>
      </c>
      <c r="E7" s="4">
        <f t="shared" si="0"/>
        <v>826538185</v>
      </c>
      <c r="F7" s="4">
        <f>SUM(F8,F46:F55,F56)</f>
        <v>4507930228</v>
      </c>
      <c r="G7" s="4">
        <f t="shared" si="0"/>
        <v>304571562</v>
      </c>
      <c r="H7" s="4">
        <v>235614353</v>
      </c>
      <c r="I7" s="5"/>
      <c r="J7" s="6"/>
      <c r="K7" s="9"/>
      <c r="L7" s="8"/>
    </row>
    <row r="8" spans="1:12" s="11" customFormat="1" ht="20.25" customHeight="1" x14ac:dyDescent="0.2">
      <c r="A8" s="3" t="s">
        <v>13</v>
      </c>
      <c r="B8" s="4">
        <f t="shared" ref="B8:H8" si="1">SUM(B9:B44)</f>
        <v>3470000000</v>
      </c>
      <c r="C8" s="4">
        <f t="shared" si="1"/>
        <v>10155791061</v>
      </c>
      <c r="D8" s="4">
        <f t="shared" si="1"/>
        <v>9953250000</v>
      </c>
      <c r="E8" s="4">
        <f t="shared" si="1"/>
        <v>0</v>
      </c>
      <c r="F8" s="4">
        <f t="shared" si="1"/>
        <v>3672541061</v>
      </c>
      <c r="G8" s="4">
        <f t="shared" si="1"/>
        <v>304571562</v>
      </c>
      <c r="H8" s="4">
        <f t="shared" si="1"/>
        <v>235614352.61102399</v>
      </c>
      <c r="I8" s="10"/>
      <c r="J8" s="10"/>
    </row>
    <row r="9" spans="1:12" ht="21" customHeight="1" x14ac:dyDescent="0.2">
      <c r="A9" s="12" t="s">
        <v>14</v>
      </c>
      <c r="B9" s="13">
        <v>3000000000</v>
      </c>
      <c r="C9" s="14">
        <v>0</v>
      </c>
      <c r="D9" s="14">
        <v>3000000000</v>
      </c>
      <c r="E9" s="14">
        <v>0</v>
      </c>
      <c r="F9" s="13">
        <f>+B9+C9-D9+E9</f>
        <v>0</v>
      </c>
      <c r="G9" s="13">
        <v>119406601</v>
      </c>
      <c r="H9" s="14">
        <v>0</v>
      </c>
      <c r="I9" s="6"/>
      <c r="J9" s="6"/>
      <c r="K9" s="9"/>
      <c r="L9" s="8"/>
    </row>
    <row r="10" spans="1:12" ht="13.5" customHeight="1" x14ac:dyDescent="0.2">
      <c r="A10" s="12"/>
      <c r="B10" s="14">
        <v>100000000</v>
      </c>
      <c r="C10" s="14">
        <v>0</v>
      </c>
      <c r="D10" s="14">
        <v>100000000</v>
      </c>
      <c r="E10" s="14">
        <v>0</v>
      </c>
      <c r="F10" s="13">
        <f t="shared" ref="F10:F57" si="2">+B10+C10-D10+E10</f>
        <v>0</v>
      </c>
      <c r="G10" s="13">
        <v>1227612</v>
      </c>
      <c r="H10" s="14">
        <v>0</v>
      </c>
      <c r="I10" s="6"/>
      <c r="J10" s="6"/>
      <c r="K10" s="8"/>
      <c r="L10" s="8"/>
    </row>
    <row r="11" spans="1:12" ht="12.75" customHeight="1" x14ac:dyDescent="0.2">
      <c r="A11" s="12"/>
      <c r="B11" s="14">
        <v>340000000</v>
      </c>
      <c r="C11" s="14">
        <v>0</v>
      </c>
      <c r="D11" s="14">
        <v>340000000</v>
      </c>
      <c r="E11" s="14">
        <v>0</v>
      </c>
      <c r="F11" s="13">
        <f t="shared" si="2"/>
        <v>0</v>
      </c>
      <c r="G11" s="14">
        <v>4173882</v>
      </c>
      <c r="H11" s="14">
        <v>0</v>
      </c>
      <c r="I11" s="6"/>
      <c r="J11" s="6"/>
      <c r="K11" s="8"/>
      <c r="L11" s="8"/>
    </row>
    <row r="12" spans="1:12" ht="15" customHeight="1" x14ac:dyDescent="0.2">
      <c r="A12" s="12"/>
      <c r="B12" s="14">
        <v>30000000</v>
      </c>
      <c r="C12" s="14">
        <v>0</v>
      </c>
      <c r="D12" s="14">
        <v>30000000</v>
      </c>
      <c r="E12" s="14">
        <v>0</v>
      </c>
      <c r="F12" s="13">
        <f t="shared" si="2"/>
        <v>0</v>
      </c>
      <c r="G12" s="14">
        <v>368284</v>
      </c>
      <c r="H12" s="14">
        <v>0</v>
      </c>
      <c r="I12" s="6"/>
      <c r="J12" s="6"/>
      <c r="K12" s="8"/>
      <c r="L12" s="8"/>
    </row>
    <row r="13" spans="1:12" ht="15" customHeight="1" x14ac:dyDescent="0.2">
      <c r="A13" s="12" t="s">
        <v>15</v>
      </c>
      <c r="B13" s="14">
        <v>0</v>
      </c>
      <c r="C13" s="14">
        <v>1037800000</v>
      </c>
      <c r="D13" s="14">
        <v>1037800000</v>
      </c>
      <c r="E13" s="14">
        <v>0</v>
      </c>
      <c r="F13" s="13">
        <f t="shared" si="2"/>
        <v>0</v>
      </c>
      <c r="G13" s="14">
        <v>40789672</v>
      </c>
      <c r="H13" s="14">
        <v>24076960</v>
      </c>
      <c r="I13" s="6"/>
      <c r="J13" s="6"/>
      <c r="K13" s="8"/>
      <c r="L13" s="8"/>
    </row>
    <row r="14" spans="1:12" ht="15" customHeight="1" x14ac:dyDescent="0.2">
      <c r="A14" s="12" t="s">
        <v>16</v>
      </c>
      <c r="B14" s="14">
        <v>0</v>
      </c>
      <c r="C14" s="14">
        <v>310000000</v>
      </c>
      <c r="D14" s="14">
        <v>310000000</v>
      </c>
      <c r="E14" s="14">
        <v>0</v>
      </c>
      <c r="F14" s="13">
        <f t="shared" si="2"/>
        <v>0</v>
      </c>
      <c r="G14" s="14">
        <v>9909613</v>
      </c>
      <c r="H14" s="14">
        <v>7191999.9999999991</v>
      </c>
      <c r="I14" s="6"/>
      <c r="J14" s="6"/>
      <c r="K14" s="8"/>
      <c r="L14" s="8"/>
    </row>
    <row r="15" spans="1:12" ht="15" customHeight="1" x14ac:dyDescent="0.2">
      <c r="A15" s="12" t="s">
        <v>17</v>
      </c>
      <c r="B15" s="14">
        <v>0</v>
      </c>
      <c r="C15" s="14">
        <v>310000000</v>
      </c>
      <c r="D15" s="14">
        <v>310000000</v>
      </c>
      <c r="E15" s="14">
        <v>0</v>
      </c>
      <c r="F15" s="13">
        <f t="shared" si="2"/>
        <v>0</v>
      </c>
      <c r="G15" s="14">
        <v>8864536</v>
      </c>
      <c r="H15" s="14">
        <v>7191999.9999999991</v>
      </c>
      <c r="I15" s="6"/>
      <c r="J15" s="6"/>
      <c r="K15" s="8"/>
      <c r="L15" s="8"/>
    </row>
    <row r="16" spans="1:12" ht="15" customHeight="1" x14ac:dyDescent="0.2">
      <c r="A16" s="12" t="s">
        <v>18</v>
      </c>
      <c r="B16" s="14">
        <v>0</v>
      </c>
      <c r="C16" s="14">
        <v>310000000</v>
      </c>
      <c r="D16" s="14">
        <v>310000000</v>
      </c>
      <c r="E16" s="14">
        <v>0</v>
      </c>
      <c r="F16" s="13">
        <f t="shared" si="2"/>
        <v>0</v>
      </c>
      <c r="G16" s="14">
        <v>4946165</v>
      </c>
      <c r="H16" s="14">
        <v>7191999.9999999991</v>
      </c>
      <c r="I16" s="6"/>
      <c r="J16" s="6"/>
      <c r="K16" s="8"/>
      <c r="L16" s="8"/>
    </row>
    <row r="17" spans="1:12" ht="15" customHeight="1" x14ac:dyDescent="0.2">
      <c r="A17" s="12" t="s">
        <v>19</v>
      </c>
      <c r="B17" s="14">
        <v>0</v>
      </c>
      <c r="C17" s="14">
        <v>150000000</v>
      </c>
      <c r="D17" s="14">
        <v>150000000</v>
      </c>
      <c r="E17" s="14">
        <v>0</v>
      </c>
      <c r="F17" s="13">
        <f t="shared" si="2"/>
        <v>0</v>
      </c>
      <c r="G17" s="14">
        <v>1772009</v>
      </c>
      <c r="H17" s="14">
        <v>3479999.9999999995</v>
      </c>
      <c r="I17" s="6"/>
      <c r="J17" s="6"/>
      <c r="K17" s="8"/>
      <c r="L17" s="8"/>
    </row>
    <row r="18" spans="1:12" ht="15" customHeight="1" x14ac:dyDescent="0.2">
      <c r="A18" s="12" t="s">
        <v>20</v>
      </c>
      <c r="B18" s="14">
        <v>0</v>
      </c>
      <c r="C18" s="14">
        <v>310000000</v>
      </c>
      <c r="D18" s="14">
        <v>310000000</v>
      </c>
      <c r="E18" s="14">
        <v>0</v>
      </c>
      <c r="F18" s="13">
        <f t="shared" si="2"/>
        <v>0</v>
      </c>
      <c r="G18" s="14">
        <v>3016838</v>
      </c>
      <c r="H18" s="14">
        <v>7191999.9999999991</v>
      </c>
      <c r="I18" s="6"/>
      <c r="J18" s="6"/>
      <c r="K18" s="8"/>
      <c r="L18" s="8"/>
    </row>
    <row r="19" spans="1:12" ht="15" customHeight="1" x14ac:dyDescent="0.2">
      <c r="A19" s="12" t="s">
        <v>21</v>
      </c>
      <c r="B19" s="14">
        <v>0</v>
      </c>
      <c r="C19" s="14">
        <v>355000000</v>
      </c>
      <c r="D19" s="14">
        <v>355000000</v>
      </c>
      <c r="E19" s="14">
        <v>0</v>
      </c>
      <c r="F19" s="13">
        <f t="shared" si="2"/>
        <v>0</v>
      </c>
      <c r="G19" s="14">
        <v>1646230</v>
      </c>
      <c r="H19" s="14">
        <v>8235999.9999999991</v>
      </c>
      <c r="I19" s="6"/>
      <c r="J19" s="6"/>
      <c r="K19" s="8"/>
      <c r="L19" s="8"/>
    </row>
    <row r="20" spans="1:12" ht="15" customHeight="1" x14ac:dyDescent="0.2">
      <c r="A20" s="12" t="s">
        <v>22</v>
      </c>
      <c r="B20" s="14">
        <v>0</v>
      </c>
      <c r="C20" s="14">
        <v>590000000</v>
      </c>
      <c r="D20" s="14">
        <v>590000000</v>
      </c>
      <c r="E20" s="14">
        <v>0</v>
      </c>
      <c r="F20" s="13">
        <f t="shared" si="2"/>
        <v>0</v>
      </c>
      <c r="G20" s="14">
        <v>18846408</v>
      </c>
      <c r="H20" s="14">
        <v>13687999.999999998</v>
      </c>
      <c r="I20" s="6"/>
      <c r="J20" s="6"/>
      <c r="K20" s="8"/>
      <c r="L20" s="8"/>
    </row>
    <row r="21" spans="1:12" ht="15" customHeight="1" x14ac:dyDescent="0.2">
      <c r="A21" s="12" t="s">
        <v>23</v>
      </c>
      <c r="B21" s="14">
        <v>0</v>
      </c>
      <c r="C21" s="14">
        <v>170000000</v>
      </c>
      <c r="D21" s="14">
        <v>170000000</v>
      </c>
      <c r="E21" s="14">
        <v>0</v>
      </c>
      <c r="F21" s="13">
        <f t="shared" si="2"/>
        <v>0</v>
      </c>
      <c r="G21" s="14">
        <v>4995754</v>
      </c>
      <c r="H21" s="14">
        <v>3943999.9999999995</v>
      </c>
      <c r="I21" s="6"/>
      <c r="J21" s="6"/>
      <c r="K21" s="8"/>
      <c r="L21" s="8"/>
    </row>
    <row r="22" spans="1:12" ht="15" customHeight="1" x14ac:dyDescent="0.2">
      <c r="A22" s="12" t="s">
        <v>24</v>
      </c>
      <c r="B22" s="14">
        <v>0</v>
      </c>
      <c r="C22" s="14">
        <v>35000000</v>
      </c>
      <c r="D22" s="14">
        <v>35000000</v>
      </c>
      <c r="E22" s="14">
        <v>0</v>
      </c>
      <c r="F22" s="13">
        <f t="shared" si="2"/>
        <v>0</v>
      </c>
      <c r="G22" s="14">
        <v>1101203</v>
      </c>
      <c r="H22" s="14">
        <v>812000</v>
      </c>
      <c r="I22" s="6"/>
      <c r="J22" s="6"/>
      <c r="K22" s="8"/>
      <c r="L22" s="8"/>
    </row>
    <row r="23" spans="1:12" ht="15" customHeight="1" x14ac:dyDescent="0.2">
      <c r="A23" s="12" t="s">
        <v>25</v>
      </c>
      <c r="B23" s="14">
        <v>0</v>
      </c>
      <c r="C23" s="14">
        <v>475000000</v>
      </c>
      <c r="D23" s="14">
        <v>475000000</v>
      </c>
      <c r="E23" s="14">
        <v>0</v>
      </c>
      <c r="F23" s="13">
        <f t="shared" si="2"/>
        <v>0</v>
      </c>
      <c r="G23" s="14">
        <v>15612660</v>
      </c>
      <c r="H23" s="14">
        <v>11020000</v>
      </c>
      <c r="I23" s="6"/>
      <c r="J23" s="6"/>
      <c r="K23" s="8"/>
      <c r="L23" s="8"/>
    </row>
    <row r="24" spans="1:12" ht="15" customHeight="1" x14ac:dyDescent="0.2">
      <c r="A24" s="12" t="s">
        <v>26</v>
      </c>
      <c r="B24" s="14">
        <v>0</v>
      </c>
      <c r="C24" s="14">
        <v>95000000</v>
      </c>
      <c r="D24" s="14">
        <v>95000000</v>
      </c>
      <c r="E24" s="14">
        <v>0</v>
      </c>
      <c r="F24" s="13">
        <f t="shared" si="2"/>
        <v>0</v>
      </c>
      <c r="G24" s="14">
        <v>2718095</v>
      </c>
      <c r="H24" s="14">
        <v>2204000</v>
      </c>
      <c r="I24" s="6"/>
      <c r="J24" s="6"/>
      <c r="K24" s="15"/>
      <c r="L24" s="8"/>
    </row>
    <row r="25" spans="1:12" ht="15" customHeight="1" x14ac:dyDescent="0.2">
      <c r="A25" s="12" t="s">
        <v>27</v>
      </c>
      <c r="B25" s="14">
        <v>0</v>
      </c>
      <c r="C25" s="14">
        <v>435000000</v>
      </c>
      <c r="D25" s="14">
        <v>435000000</v>
      </c>
      <c r="E25" s="14">
        <v>0</v>
      </c>
      <c r="F25" s="13">
        <f t="shared" si="2"/>
        <v>0</v>
      </c>
      <c r="G25" s="14">
        <v>13145998</v>
      </c>
      <c r="H25" s="14">
        <v>10092000</v>
      </c>
      <c r="I25" s="6"/>
      <c r="J25" s="6"/>
      <c r="K25" s="15"/>
      <c r="L25" s="8"/>
    </row>
    <row r="26" spans="1:12" ht="15" customHeight="1" x14ac:dyDescent="0.2">
      <c r="A26" s="12" t="s">
        <v>28</v>
      </c>
      <c r="B26" s="14">
        <v>0</v>
      </c>
      <c r="C26" s="14">
        <v>490000000</v>
      </c>
      <c r="D26" s="14">
        <v>490000000</v>
      </c>
      <c r="E26" s="14">
        <v>0</v>
      </c>
      <c r="F26" s="13">
        <f t="shared" si="2"/>
        <v>0</v>
      </c>
      <c r="G26" s="14">
        <v>13425129</v>
      </c>
      <c r="H26" s="14">
        <v>11368000</v>
      </c>
      <c r="I26" s="6"/>
      <c r="J26" s="6"/>
      <c r="K26" s="15"/>
      <c r="L26" s="8"/>
    </row>
    <row r="27" spans="1:12" ht="15" customHeight="1" x14ac:dyDescent="0.2">
      <c r="A27" s="12" t="s">
        <v>29</v>
      </c>
      <c r="B27" s="14">
        <v>0</v>
      </c>
      <c r="C27" s="14">
        <v>490000000</v>
      </c>
      <c r="D27" s="14">
        <v>490000000</v>
      </c>
      <c r="E27" s="14">
        <v>0</v>
      </c>
      <c r="F27" s="13">
        <f t="shared" si="2"/>
        <v>0</v>
      </c>
      <c r="G27" s="14">
        <v>12954043</v>
      </c>
      <c r="H27" s="14">
        <v>11368000</v>
      </c>
      <c r="I27" s="6"/>
      <c r="J27" s="6"/>
      <c r="K27" s="15"/>
      <c r="L27" s="8"/>
    </row>
    <row r="28" spans="1:12" ht="15" customHeight="1" x14ac:dyDescent="0.2">
      <c r="A28" s="12" t="s">
        <v>30</v>
      </c>
      <c r="B28" s="14">
        <v>0</v>
      </c>
      <c r="C28" s="14">
        <v>395000000</v>
      </c>
      <c r="D28" s="14">
        <v>395000000</v>
      </c>
      <c r="E28" s="14">
        <v>0</v>
      </c>
      <c r="F28" s="13">
        <f t="shared" si="2"/>
        <v>0</v>
      </c>
      <c r="G28" s="14">
        <v>10322258</v>
      </c>
      <c r="H28" s="14">
        <v>9164000</v>
      </c>
      <c r="I28" s="6"/>
      <c r="J28" s="6"/>
      <c r="K28" s="15"/>
      <c r="L28" s="8"/>
    </row>
    <row r="29" spans="1:12" ht="15" customHeight="1" x14ac:dyDescent="0.2">
      <c r="A29" s="12" t="s">
        <v>31</v>
      </c>
      <c r="B29" s="14">
        <v>0</v>
      </c>
      <c r="C29" s="14">
        <v>345000000</v>
      </c>
      <c r="D29" s="14">
        <v>345000000</v>
      </c>
      <c r="E29" s="14">
        <v>0</v>
      </c>
      <c r="F29" s="13">
        <f t="shared" si="2"/>
        <v>0</v>
      </c>
      <c r="G29" s="14">
        <v>8846999</v>
      </c>
      <c r="H29" s="14">
        <v>8003999.9999999991</v>
      </c>
      <c r="I29" s="6"/>
      <c r="J29" s="6"/>
      <c r="K29" s="8"/>
      <c r="L29" s="8"/>
    </row>
    <row r="30" spans="1:12" ht="15" customHeight="1" x14ac:dyDescent="0.2">
      <c r="A30" s="12" t="s">
        <v>32</v>
      </c>
      <c r="B30" s="14">
        <v>0</v>
      </c>
      <c r="C30" s="14">
        <v>180000000</v>
      </c>
      <c r="D30" s="14">
        <v>180000000</v>
      </c>
      <c r="E30" s="14">
        <v>0</v>
      </c>
      <c r="F30" s="13">
        <f t="shared" si="2"/>
        <v>0</v>
      </c>
      <c r="G30" s="14">
        <v>4395921</v>
      </c>
      <c r="H30" s="14">
        <v>4175999.9999999995</v>
      </c>
      <c r="I30" s="6"/>
      <c r="J30" s="6"/>
      <c r="K30" s="15"/>
      <c r="L30" s="8"/>
    </row>
    <row r="31" spans="1:12" ht="15" customHeight="1" x14ac:dyDescent="0.2">
      <c r="A31" s="12" t="s">
        <v>33</v>
      </c>
      <c r="B31" s="14">
        <v>0</v>
      </c>
      <c r="C31" s="14">
        <v>45000000</v>
      </c>
      <c r="D31" s="14">
        <v>450000</v>
      </c>
      <c r="E31" s="14">
        <v>0</v>
      </c>
      <c r="F31" s="13">
        <f t="shared" si="2"/>
        <v>44550000</v>
      </c>
      <c r="G31" s="14">
        <v>834740</v>
      </c>
      <c r="H31" s="14">
        <v>1043999.9999999999</v>
      </c>
      <c r="I31" s="6"/>
      <c r="J31" s="6"/>
      <c r="K31" s="8"/>
      <c r="L31" s="8"/>
    </row>
    <row r="32" spans="1:12" ht="15" customHeight="1" x14ac:dyDescent="0.2">
      <c r="A32" s="12" t="s">
        <v>34</v>
      </c>
      <c r="B32" s="14">
        <v>0</v>
      </c>
      <c r="C32" s="14">
        <v>210000000</v>
      </c>
      <c r="D32" s="14">
        <v>0</v>
      </c>
      <c r="E32" s="14">
        <v>0</v>
      </c>
      <c r="F32" s="13">
        <f t="shared" si="2"/>
        <v>210000000</v>
      </c>
      <c r="G32" s="14">
        <v>821707</v>
      </c>
      <c r="H32" s="14">
        <v>4872000</v>
      </c>
      <c r="I32" s="6"/>
      <c r="J32" s="6"/>
      <c r="K32" s="15"/>
      <c r="L32" s="8"/>
    </row>
    <row r="33" spans="1:12" ht="15" customHeight="1" x14ac:dyDescent="0.2">
      <c r="A33" s="12" t="s">
        <v>35</v>
      </c>
      <c r="B33" s="14">
        <v>0</v>
      </c>
      <c r="C33" s="14">
        <v>117000000</v>
      </c>
      <c r="D33" s="14">
        <v>0</v>
      </c>
      <c r="E33" s="14">
        <v>0</v>
      </c>
      <c r="F33" s="13">
        <f t="shared" si="2"/>
        <v>117000000</v>
      </c>
      <c r="G33" s="14">
        <v>429205</v>
      </c>
      <c r="H33" s="14">
        <v>2714400</v>
      </c>
      <c r="I33" s="6"/>
      <c r="J33" s="6"/>
      <c r="K33" s="15"/>
      <c r="L33" s="8"/>
    </row>
    <row r="34" spans="1:12" ht="15" customHeight="1" x14ac:dyDescent="0.2">
      <c r="A34" s="12" t="s">
        <v>36</v>
      </c>
      <c r="B34" s="14">
        <v>0</v>
      </c>
      <c r="C34" s="14">
        <v>130000000</v>
      </c>
      <c r="D34" s="14">
        <v>0</v>
      </c>
      <c r="E34" s="14">
        <v>0</v>
      </c>
      <c r="F34" s="13">
        <f t="shared" si="2"/>
        <v>130000000</v>
      </c>
      <c r="G34" s="14">
        <v>0</v>
      </c>
      <c r="H34" s="14">
        <v>3016000</v>
      </c>
      <c r="I34" s="6"/>
      <c r="J34" s="6"/>
      <c r="K34" s="15"/>
      <c r="L34" s="8"/>
    </row>
    <row r="35" spans="1:12" ht="15" customHeight="1" x14ac:dyDescent="0.2">
      <c r="A35" s="12" t="s">
        <v>37</v>
      </c>
      <c r="B35" s="14">
        <v>0</v>
      </c>
      <c r="C35" s="14">
        <v>100000000</v>
      </c>
      <c r="D35" s="14">
        <v>0</v>
      </c>
      <c r="E35" s="14">
        <v>0</v>
      </c>
      <c r="F35" s="13">
        <f t="shared" si="2"/>
        <v>100000000</v>
      </c>
      <c r="G35" s="14">
        <v>0</v>
      </c>
      <c r="H35" s="14">
        <v>2320000</v>
      </c>
      <c r="I35" s="6"/>
      <c r="J35" s="6"/>
      <c r="K35" s="15"/>
      <c r="L35" s="8"/>
    </row>
    <row r="36" spans="1:12" ht="15" customHeight="1" x14ac:dyDescent="0.2">
      <c r="A36" s="12" t="s">
        <v>38</v>
      </c>
      <c r="B36" s="14">
        <v>0</v>
      </c>
      <c r="C36" s="14">
        <v>100000000</v>
      </c>
      <c r="D36" s="14">
        <v>0</v>
      </c>
      <c r="E36" s="14">
        <v>0</v>
      </c>
      <c r="F36" s="13">
        <f t="shared" si="2"/>
        <v>100000000</v>
      </c>
      <c r="G36" s="14">
        <v>0</v>
      </c>
      <c r="H36" s="14">
        <v>2320000</v>
      </c>
      <c r="I36" s="6"/>
      <c r="J36" s="6"/>
      <c r="K36" s="8"/>
      <c r="L36" s="8"/>
    </row>
    <row r="37" spans="1:12" ht="15" customHeight="1" x14ac:dyDescent="0.2">
      <c r="A37" s="12" t="s">
        <v>39</v>
      </c>
      <c r="B37" s="14">
        <v>0</v>
      </c>
      <c r="C37" s="14">
        <v>423000000</v>
      </c>
      <c r="D37" s="14">
        <v>0</v>
      </c>
      <c r="E37" s="14">
        <v>0</v>
      </c>
      <c r="F37" s="13">
        <f t="shared" si="2"/>
        <v>423000000</v>
      </c>
      <c r="G37" s="14">
        <v>0</v>
      </c>
      <c r="H37" s="14">
        <v>9813600</v>
      </c>
      <c r="I37" s="6"/>
      <c r="J37" s="6"/>
      <c r="K37" s="8"/>
      <c r="L37" s="8"/>
    </row>
    <row r="38" spans="1:12" ht="15" customHeight="1" x14ac:dyDescent="0.2">
      <c r="A38" s="12" t="s">
        <v>40</v>
      </c>
      <c r="B38" s="14">
        <v>0</v>
      </c>
      <c r="C38" s="14">
        <v>106460000</v>
      </c>
      <c r="D38" s="14">
        <v>0</v>
      </c>
      <c r="E38" s="14">
        <v>0</v>
      </c>
      <c r="F38" s="13">
        <f t="shared" si="2"/>
        <v>106460000</v>
      </c>
      <c r="G38" s="14">
        <v>0</v>
      </c>
      <c r="H38" s="14">
        <v>2469872</v>
      </c>
      <c r="I38" s="6"/>
      <c r="J38" s="6"/>
      <c r="K38" s="8"/>
      <c r="L38" s="8"/>
    </row>
    <row r="39" spans="1:12" ht="15" customHeight="1" x14ac:dyDescent="0.2">
      <c r="A39" s="12" t="s">
        <v>41</v>
      </c>
      <c r="B39" s="14">
        <v>0</v>
      </c>
      <c r="C39" s="14">
        <v>415000000</v>
      </c>
      <c r="D39" s="14">
        <v>0</v>
      </c>
      <c r="E39" s="14">
        <v>0</v>
      </c>
      <c r="F39" s="13">
        <f t="shared" si="2"/>
        <v>415000000</v>
      </c>
      <c r="G39" s="14">
        <v>0</v>
      </c>
      <c r="H39" s="14">
        <v>9628000</v>
      </c>
      <c r="I39" s="6"/>
      <c r="J39" s="6"/>
      <c r="K39" s="8"/>
      <c r="L39" s="8"/>
    </row>
    <row r="40" spans="1:12" ht="15" customHeight="1" x14ac:dyDescent="0.2">
      <c r="A40" s="12" t="s">
        <v>42</v>
      </c>
      <c r="B40" s="14">
        <v>0</v>
      </c>
      <c r="C40" s="14">
        <v>613531061</v>
      </c>
      <c r="D40" s="14">
        <v>0</v>
      </c>
      <c r="E40" s="14">
        <v>0</v>
      </c>
      <c r="F40" s="13">
        <f t="shared" si="2"/>
        <v>613531061</v>
      </c>
      <c r="G40" s="14">
        <v>0</v>
      </c>
      <c r="H40" s="14">
        <v>14233920.611024</v>
      </c>
      <c r="I40" s="6"/>
      <c r="J40" s="6"/>
      <c r="K40" s="8"/>
      <c r="L40" s="8"/>
    </row>
    <row r="41" spans="1:12" ht="15" customHeight="1" x14ac:dyDescent="0.2">
      <c r="A41" s="12" t="s">
        <v>43</v>
      </c>
      <c r="B41" s="14">
        <v>0</v>
      </c>
      <c r="C41" s="14">
        <v>200000000</v>
      </c>
      <c r="D41" s="14">
        <v>0</v>
      </c>
      <c r="E41" s="14">
        <v>0</v>
      </c>
      <c r="F41" s="13">
        <f t="shared" si="2"/>
        <v>200000000</v>
      </c>
      <c r="G41" s="14">
        <v>0</v>
      </c>
      <c r="H41" s="14">
        <v>4640000</v>
      </c>
      <c r="I41" s="6"/>
      <c r="J41" s="6"/>
      <c r="K41" s="8"/>
      <c r="L41" s="8"/>
    </row>
    <row r="42" spans="1:12" ht="15" customHeight="1" x14ac:dyDescent="0.2">
      <c r="A42" s="12" t="s">
        <v>44</v>
      </c>
      <c r="B42" s="14">
        <v>0</v>
      </c>
      <c r="C42" s="14">
        <v>395000000</v>
      </c>
      <c r="D42" s="14">
        <v>0</v>
      </c>
      <c r="E42" s="14">
        <v>0</v>
      </c>
      <c r="F42" s="13">
        <f t="shared" si="2"/>
        <v>395000000</v>
      </c>
      <c r="G42" s="14">
        <v>0</v>
      </c>
      <c r="H42" s="14">
        <v>9164000</v>
      </c>
      <c r="I42" s="6"/>
      <c r="J42" s="6"/>
      <c r="K42" s="8"/>
      <c r="L42" s="8"/>
    </row>
    <row r="43" spans="1:12" ht="15" customHeight="1" x14ac:dyDescent="0.2">
      <c r="A43" s="12" t="s">
        <v>45</v>
      </c>
      <c r="B43" s="14">
        <v>0</v>
      </c>
      <c r="C43" s="14">
        <v>58000000</v>
      </c>
      <c r="D43" s="14">
        <v>0</v>
      </c>
      <c r="E43" s="14">
        <v>0</v>
      </c>
      <c r="F43" s="13">
        <f t="shared" si="2"/>
        <v>58000000</v>
      </c>
      <c r="G43" s="14">
        <v>0</v>
      </c>
      <c r="H43" s="14">
        <v>1345600</v>
      </c>
      <c r="I43" s="6"/>
      <c r="J43" s="6"/>
      <c r="K43" s="8"/>
      <c r="L43" s="8"/>
    </row>
    <row r="44" spans="1:12" ht="15" customHeight="1" x14ac:dyDescent="0.2">
      <c r="A44" s="12" t="s">
        <v>46</v>
      </c>
      <c r="B44" s="14">
        <v>0</v>
      </c>
      <c r="C44" s="14">
        <v>760000000</v>
      </c>
      <c r="D44" s="14">
        <v>0</v>
      </c>
      <c r="E44" s="14">
        <v>0</v>
      </c>
      <c r="F44" s="13">
        <f t="shared" si="2"/>
        <v>760000000</v>
      </c>
      <c r="G44" s="14">
        <v>0</v>
      </c>
      <c r="H44" s="14">
        <v>17632000</v>
      </c>
      <c r="I44" s="6"/>
      <c r="J44" s="6"/>
      <c r="K44" s="8"/>
      <c r="L44" s="8"/>
    </row>
    <row r="45" spans="1:12" ht="15" customHeight="1" x14ac:dyDescent="0.2">
      <c r="A45" s="3" t="s">
        <v>13</v>
      </c>
      <c r="B45" s="16">
        <f t="shared" ref="B45:H45" si="3">SUM(B46:B55)</f>
        <v>563071062</v>
      </c>
      <c r="C45" s="16">
        <f t="shared" si="3"/>
        <v>0</v>
      </c>
      <c r="D45" s="16">
        <f t="shared" si="3"/>
        <v>563071079</v>
      </c>
      <c r="E45" s="16">
        <f t="shared" si="3"/>
        <v>619275577</v>
      </c>
      <c r="F45" s="4">
        <f t="shared" si="3"/>
        <v>619275560</v>
      </c>
      <c r="G45" s="16">
        <f t="shared" si="3"/>
        <v>0</v>
      </c>
      <c r="H45" s="16">
        <f t="shared" si="3"/>
        <v>0</v>
      </c>
      <c r="I45" s="6"/>
      <c r="J45" s="6"/>
      <c r="K45" s="8"/>
      <c r="L45" s="8"/>
    </row>
    <row r="46" spans="1:12" ht="15" customHeight="1" x14ac:dyDescent="0.2">
      <c r="A46" s="12" t="s">
        <v>47</v>
      </c>
      <c r="B46" s="13">
        <v>8689221</v>
      </c>
      <c r="C46" s="14">
        <v>0</v>
      </c>
      <c r="D46" s="13">
        <v>8689238</v>
      </c>
      <c r="E46" s="14">
        <v>10266829</v>
      </c>
      <c r="F46" s="13">
        <f>+B46+C46-D46+E46</f>
        <v>10266812</v>
      </c>
      <c r="G46" s="14">
        <v>0</v>
      </c>
      <c r="H46" s="14">
        <v>0</v>
      </c>
      <c r="I46" s="6"/>
      <c r="J46" s="6"/>
      <c r="K46" s="9"/>
      <c r="L46" s="8"/>
    </row>
    <row r="47" spans="1:12" ht="15" customHeight="1" x14ac:dyDescent="0.2">
      <c r="A47" s="12" t="s">
        <v>48</v>
      </c>
      <c r="B47" s="13">
        <v>14070109</v>
      </c>
      <c r="C47" s="14">
        <v>0</v>
      </c>
      <c r="D47" s="13">
        <v>14070109</v>
      </c>
      <c r="E47" s="14">
        <v>16624666</v>
      </c>
      <c r="F47" s="13">
        <f t="shared" si="2"/>
        <v>16624666</v>
      </c>
      <c r="G47" s="14">
        <v>0</v>
      </c>
      <c r="H47" s="14">
        <v>0</v>
      </c>
      <c r="I47" s="6"/>
      <c r="J47" s="6"/>
      <c r="K47" s="9"/>
      <c r="L47" s="8"/>
    </row>
    <row r="48" spans="1:12" ht="15" customHeight="1" x14ac:dyDescent="0.2">
      <c r="A48" s="12" t="s">
        <v>49</v>
      </c>
      <c r="B48" s="13">
        <v>6221733</v>
      </c>
      <c r="C48" s="14">
        <v>0</v>
      </c>
      <c r="D48" s="13">
        <v>6221733</v>
      </c>
      <c r="E48" s="14">
        <v>7351345</v>
      </c>
      <c r="F48" s="13">
        <f t="shared" si="2"/>
        <v>7351345</v>
      </c>
      <c r="G48" s="14">
        <v>0</v>
      </c>
      <c r="H48" s="14">
        <v>0</v>
      </c>
      <c r="I48" s="6"/>
      <c r="J48" s="6"/>
      <c r="K48" s="9"/>
      <c r="L48" s="8"/>
    </row>
    <row r="49" spans="1:12" ht="15" customHeight="1" x14ac:dyDescent="0.2">
      <c r="A49" s="12" t="s">
        <v>50</v>
      </c>
      <c r="B49" s="13">
        <v>100840332</v>
      </c>
      <c r="C49" s="14">
        <v>0</v>
      </c>
      <c r="D49" s="13">
        <v>100840332</v>
      </c>
      <c r="E49" s="14">
        <v>100840332</v>
      </c>
      <c r="F49" s="13">
        <f t="shared" si="2"/>
        <v>100840332</v>
      </c>
      <c r="G49" s="14">
        <v>0</v>
      </c>
      <c r="H49" s="14">
        <v>0</v>
      </c>
      <c r="I49" s="6"/>
      <c r="J49" s="6"/>
      <c r="K49" s="7"/>
      <c r="L49" s="8"/>
    </row>
    <row r="50" spans="1:12" ht="15" customHeight="1" x14ac:dyDescent="0.2">
      <c r="A50" s="12" t="s">
        <v>51</v>
      </c>
      <c r="B50" s="13">
        <v>75700000</v>
      </c>
      <c r="C50" s="14">
        <v>0</v>
      </c>
      <c r="D50" s="13">
        <v>75700000</v>
      </c>
      <c r="E50" s="14">
        <v>75700000</v>
      </c>
      <c r="F50" s="13">
        <f t="shared" si="2"/>
        <v>75700000</v>
      </c>
      <c r="G50" s="14">
        <v>0</v>
      </c>
      <c r="H50" s="14">
        <v>0</v>
      </c>
      <c r="I50" s="6"/>
      <c r="J50" s="6"/>
      <c r="K50" s="7"/>
      <c r="L50" s="8"/>
    </row>
    <row r="51" spans="1:12" ht="15" customHeight="1" x14ac:dyDescent="0.2">
      <c r="A51" s="12" t="s">
        <v>52</v>
      </c>
      <c r="B51" s="13">
        <v>64300000</v>
      </c>
      <c r="C51" s="14">
        <v>0</v>
      </c>
      <c r="D51" s="13">
        <v>64300000</v>
      </c>
      <c r="E51" s="14">
        <v>69658333</v>
      </c>
      <c r="F51" s="13">
        <f t="shared" si="2"/>
        <v>69658333</v>
      </c>
      <c r="G51" s="14">
        <v>0</v>
      </c>
      <c r="H51" s="14">
        <v>0</v>
      </c>
      <c r="I51" s="6"/>
      <c r="J51" s="6"/>
      <c r="K51" s="7"/>
      <c r="L51" s="8"/>
    </row>
    <row r="52" spans="1:12" ht="15" customHeight="1" x14ac:dyDescent="0.2">
      <c r="A52" s="12" t="s">
        <v>53</v>
      </c>
      <c r="B52" s="13">
        <v>52704174</v>
      </c>
      <c r="C52" s="14">
        <v>0</v>
      </c>
      <c r="D52" s="13">
        <v>52704174</v>
      </c>
      <c r="E52" s="14">
        <v>64664965</v>
      </c>
      <c r="F52" s="13">
        <f t="shared" si="2"/>
        <v>64664965</v>
      </c>
      <c r="G52" s="14">
        <v>0</v>
      </c>
      <c r="H52" s="14">
        <v>0</v>
      </c>
      <c r="I52" s="6"/>
      <c r="J52" s="6"/>
      <c r="K52" s="7"/>
      <c r="L52" s="8"/>
    </row>
    <row r="53" spans="1:12" ht="17.25" customHeight="1" x14ac:dyDescent="0.2">
      <c r="A53" s="12" t="s">
        <v>54</v>
      </c>
      <c r="B53" s="13">
        <v>135210386</v>
      </c>
      <c r="C53" s="14">
        <v>0</v>
      </c>
      <c r="D53" s="13">
        <v>135210386</v>
      </c>
      <c r="E53" s="14">
        <v>147656221</v>
      </c>
      <c r="F53" s="13">
        <f t="shared" si="2"/>
        <v>147656221</v>
      </c>
      <c r="G53" s="14">
        <v>0</v>
      </c>
      <c r="H53" s="14">
        <v>0</v>
      </c>
      <c r="I53" s="6"/>
      <c r="J53" s="6"/>
      <c r="K53" s="7"/>
      <c r="L53" s="8"/>
    </row>
    <row r="54" spans="1:12" ht="15" customHeight="1" x14ac:dyDescent="0.2">
      <c r="A54" s="12" t="s">
        <v>55</v>
      </c>
      <c r="B54" s="13">
        <v>28078807</v>
      </c>
      <c r="C54" s="14">
        <v>0</v>
      </c>
      <c r="D54" s="13">
        <v>28078807</v>
      </c>
      <c r="E54" s="14">
        <v>30662799</v>
      </c>
      <c r="F54" s="13">
        <f t="shared" si="2"/>
        <v>30662799</v>
      </c>
      <c r="G54" s="14">
        <v>0</v>
      </c>
      <c r="H54" s="14">
        <v>0</v>
      </c>
      <c r="I54" s="6"/>
      <c r="J54" s="6"/>
      <c r="K54" s="7"/>
      <c r="L54" s="8"/>
    </row>
    <row r="55" spans="1:12" ht="15" customHeight="1" x14ac:dyDescent="0.2">
      <c r="A55" s="12" t="s">
        <v>56</v>
      </c>
      <c r="B55" s="13">
        <v>77256300</v>
      </c>
      <c r="C55" s="13">
        <v>0</v>
      </c>
      <c r="D55" s="13">
        <v>77256300</v>
      </c>
      <c r="E55" s="13">
        <v>95850087</v>
      </c>
      <c r="F55" s="13">
        <f t="shared" si="2"/>
        <v>95850087</v>
      </c>
      <c r="G55" s="13">
        <v>0</v>
      </c>
      <c r="H55" s="13">
        <v>0</v>
      </c>
      <c r="I55" s="6"/>
      <c r="J55" s="6"/>
      <c r="K55" s="8"/>
      <c r="L55" s="8"/>
    </row>
    <row r="56" spans="1:12" ht="15" customHeight="1" x14ac:dyDescent="0.2">
      <c r="A56" s="12" t="s">
        <v>57</v>
      </c>
      <c r="B56" s="16">
        <f>SUM(B57)</f>
        <v>100879986</v>
      </c>
      <c r="C56" s="16">
        <f t="shared" ref="C56:H56" si="4">SUM(C57)</f>
        <v>0</v>
      </c>
      <c r="D56" s="16">
        <f t="shared" si="4"/>
        <v>92028987</v>
      </c>
      <c r="E56" s="16">
        <f t="shared" si="4"/>
        <v>207262608</v>
      </c>
      <c r="F56" s="16">
        <f t="shared" si="4"/>
        <v>216113607</v>
      </c>
      <c r="G56" s="16">
        <f t="shared" si="4"/>
        <v>0</v>
      </c>
      <c r="H56" s="16">
        <f t="shared" si="4"/>
        <v>6182227.3399999999</v>
      </c>
      <c r="I56" s="6"/>
      <c r="J56" s="6"/>
      <c r="K56" s="8"/>
      <c r="L56" s="8"/>
    </row>
    <row r="57" spans="1:12" ht="15" customHeight="1" x14ac:dyDescent="0.2">
      <c r="A57" s="12" t="s">
        <v>58</v>
      </c>
      <c r="B57" s="14">
        <v>100879986</v>
      </c>
      <c r="C57" s="14">
        <v>0</v>
      </c>
      <c r="D57" s="13">
        <v>92028987</v>
      </c>
      <c r="E57" s="14">
        <v>207262608</v>
      </c>
      <c r="F57" s="13">
        <f t="shared" si="2"/>
        <v>216113607</v>
      </c>
      <c r="G57" s="14">
        <v>0</v>
      </c>
      <c r="H57" s="14">
        <v>6182227.3399999999</v>
      </c>
      <c r="I57" s="6"/>
      <c r="J57" s="6"/>
      <c r="K57" s="8"/>
      <c r="L57" s="8"/>
    </row>
    <row r="58" spans="1:12" ht="19.5" customHeight="1" x14ac:dyDescent="0.2">
      <c r="A58" s="17" t="s">
        <v>59</v>
      </c>
      <c r="B58" s="16"/>
      <c r="C58" s="16"/>
      <c r="D58" s="16"/>
      <c r="E58" s="16"/>
      <c r="F58" s="16"/>
      <c r="G58" s="16"/>
      <c r="H58" s="16">
        <v>0</v>
      </c>
    </row>
    <row r="59" spans="1:12" ht="15" customHeight="1" x14ac:dyDescent="0.2">
      <c r="A59" s="17" t="s">
        <v>60</v>
      </c>
      <c r="B59" s="16">
        <f t="shared" ref="B59:G59" si="5">SUM(B60:B69)</f>
        <v>12589691786</v>
      </c>
      <c r="C59" s="16">
        <f t="shared" si="5"/>
        <v>0</v>
      </c>
      <c r="D59" s="16">
        <f t="shared" si="5"/>
        <v>0</v>
      </c>
      <c r="E59" s="16">
        <f t="shared" si="5"/>
        <v>-619275577</v>
      </c>
      <c r="F59" s="16">
        <f t="shared" si="5"/>
        <v>11970416209</v>
      </c>
      <c r="G59" s="16">
        <f t="shared" si="5"/>
        <v>1113636031</v>
      </c>
      <c r="H59" s="16">
        <v>38935523</v>
      </c>
    </row>
    <row r="60" spans="1:12" ht="15" customHeight="1" x14ac:dyDescent="0.2">
      <c r="A60" s="18" t="s">
        <v>47</v>
      </c>
      <c r="B60" s="14">
        <v>552860406</v>
      </c>
      <c r="C60" s="14">
        <v>0</v>
      </c>
      <c r="D60" s="14">
        <v>0</v>
      </c>
      <c r="E60" s="19">
        <f>-E46</f>
        <v>-10266829</v>
      </c>
      <c r="F60" s="13">
        <f t="shared" ref="F60:F71" si="6">+B60+C60-D60+E60</f>
        <v>542593577</v>
      </c>
      <c r="G60" s="14">
        <v>41239242</v>
      </c>
      <c r="H60" s="14">
        <v>0</v>
      </c>
    </row>
    <row r="61" spans="1:12" ht="15" customHeight="1" x14ac:dyDescent="0.2">
      <c r="A61" s="18" t="s">
        <v>48</v>
      </c>
      <c r="B61" s="14">
        <v>895224666</v>
      </c>
      <c r="C61" s="14">
        <v>0</v>
      </c>
      <c r="D61" s="14">
        <v>0</v>
      </c>
      <c r="E61" s="19">
        <f t="shared" ref="E61:E69" si="7">-E47</f>
        <v>-16624666</v>
      </c>
      <c r="F61" s="13">
        <f t="shared" si="6"/>
        <v>878600000</v>
      </c>
      <c r="G61" s="14">
        <v>67543334</v>
      </c>
      <c r="H61" s="14">
        <v>0</v>
      </c>
    </row>
    <row r="62" spans="1:12" ht="15" customHeight="1" x14ac:dyDescent="0.2">
      <c r="A62" s="18" t="s">
        <v>49</v>
      </c>
      <c r="B62" s="14">
        <v>964394843</v>
      </c>
      <c r="C62" s="14">
        <v>0</v>
      </c>
      <c r="D62" s="14">
        <v>0</v>
      </c>
      <c r="E62" s="19">
        <f t="shared" si="7"/>
        <v>-7351345</v>
      </c>
      <c r="F62" s="13">
        <f t="shared" si="6"/>
        <v>957043498</v>
      </c>
      <c r="G62" s="14">
        <v>75127321</v>
      </c>
      <c r="H62" s="14">
        <v>0</v>
      </c>
    </row>
    <row r="63" spans="1:12" ht="15" customHeight="1" x14ac:dyDescent="0.2">
      <c r="A63" s="18" t="s">
        <v>50</v>
      </c>
      <c r="B63" s="14">
        <v>1327731120</v>
      </c>
      <c r="C63" s="14">
        <v>0</v>
      </c>
      <c r="D63" s="14">
        <v>0</v>
      </c>
      <c r="E63" s="19">
        <f t="shared" si="7"/>
        <v>-100840332</v>
      </c>
      <c r="F63" s="13">
        <f t="shared" si="6"/>
        <v>1226890788</v>
      </c>
      <c r="G63" s="14">
        <v>111981489</v>
      </c>
      <c r="H63" s="14">
        <v>0</v>
      </c>
    </row>
    <row r="64" spans="1:12" ht="15" customHeight="1" x14ac:dyDescent="0.2">
      <c r="A64" s="18" t="s">
        <v>51</v>
      </c>
      <c r="B64" s="14">
        <v>1015641668</v>
      </c>
      <c r="C64" s="14">
        <v>0</v>
      </c>
      <c r="D64" s="14">
        <v>0</v>
      </c>
      <c r="E64" s="19">
        <f t="shared" si="7"/>
        <v>-75700000</v>
      </c>
      <c r="F64" s="13">
        <f t="shared" si="6"/>
        <v>939941668</v>
      </c>
      <c r="G64" s="14">
        <v>90525086</v>
      </c>
      <c r="H64" s="14">
        <v>0</v>
      </c>
    </row>
    <row r="65" spans="1:11" ht="15" customHeight="1" x14ac:dyDescent="0.2">
      <c r="A65" s="18" t="s">
        <v>52</v>
      </c>
      <c r="B65" s="14">
        <v>862691665</v>
      </c>
      <c r="C65" s="14">
        <v>0</v>
      </c>
      <c r="D65" s="14">
        <v>0</v>
      </c>
      <c r="E65" s="19">
        <f t="shared" si="7"/>
        <v>-69658333</v>
      </c>
      <c r="F65" s="13">
        <f t="shared" si="6"/>
        <v>793033332</v>
      </c>
      <c r="G65" s="14">
        <v>77522191</v>
      </c>
      <c r="H65" s="14">
        <v>0</v>
      </c>
    </row>
    <row r="66" spans="1:11" ht="15" customHeight="1" x14ac:dyDescent="0.2">
      <c r="A66" s="18" t="s">
        <v>53</v>
      </c>
      <c r="B66" s="14">
        <v>1139955008</v>
      </c>
      <c r="C66" s="14">
        <v>0</v>
      </c>
      <c r="D66" s="14">
        <v>0</v>
      </c>
      <c r="E66" s="19">
        <f t="shared" si="7"/>
        <v>-64664965</v>
      </c>
      <c r="F66" s="13">
        <f t="shared" si="6"/>
        <v>1075290043</v>
      </c>
      <c r="G66" s="14">
        <v>116487026</v>
      </c>
      <c r="H66" s="14">
        <v>0</v>
      </c>
    </row>
    <row r="67" spans="1:11" ht="21" customHeight="1" x14ac:dyDescent="0.2">
      <c r="A67" s="18" t="s">
        <v>54</v>
      </c>
      <c r="B67" s="14">
        <v>1554347397</v>
      </c>
      <c r="C67" s="14">
        <v>0</v>
      </c>
      <c r="D67" s="14">
        <v>0</v>
      </c>
      <c r="E67" s="19">
        <f t="shared" si="7"/>
        <v>-147656221</v>
      </c>
      <c r="F67" s="13">
        <f t="shared" si="6"/>
        <v>1406691176</v>
      </c>
      <c r="G67" s="14">
        <v>162030368</v>
      </c>
      <c r="H67" s="14">
        <v>0</v>
      </c>
    </row>
    <row r="68" spans="1:11" ht="21" customHeight="1" x14ac:dyDescent="0.2">
      <c r="A68" s="18" t="s">
        <v>55</v>
      </c>
      <c r="B68" s="14">
        <v>327902396</v>
      </c>
      <c r="C68" s="14">
        <v>0</v>
      </c>
      <c r="D68" s="14">
        <v>0</v>
      </c>
      <c r="E68" s="19">
        <f t="shared" si="7"/>
        <v>-30662799</v>
      </c>
      <c r="F68" s="13">
        <f t="shared" si="6"/>
        <v>297239597</v>
      </c>
      <c r="G68" s="14">
        <v>33889126</v>
      </c>
      <c r="H68" s="14">
        <v>0</v>
      </c>
    </row>
    <row r="69" spans="1:11" ht="21" customHeight="1" x14ac:dyDescent="0.2">
      <c r="A69" s="18" t="s">
        <v>56</v>
      </c>
      <c r="B69" s="14">
        <v>3948942617</v>
      </c>
      <c r="C69" s="14">
        <v>0</v>
      </c>
      <c r="D69" s="14">
        <v>0</v>
      </c>
      <c r="E69" s="19">
        <f t="shared" si="7"/>
        <v>-95850087</v>
      </c>
      <c r="F69" s="13">
        <f t="shared" si="6"/>
        <v>3853092530</v>
      </c>
      <c r="G69" s="14">
        <v>337290848</v>
      </c>
      <c r="H69" s="14">
        <v>0</v>
      </c>
    </row>
    <row r="70" spans="1:11" s="1" customFormat="1" ht="21" customHeight="1" x14ac:dyDescent="0.2">
      <c r="A70" s="17" t="s">
        <v>57</v>
      </c>
      <c r="B70" s="16">
        <f>SUM(B71)</f>
        <v>4136772107</v>
      </c>
      <c r="C70" s="16">
        <f t="shared" ref="C70:H70" si="8">SUM(C71)</f>
        <v>0</v>
      </c>
      <c r="D70" s="16">
        <f t="shared" si="8"/>
        <v>0</v>
      </c>
      <c r="E70" s="16">
        <f t="shared" si="8"/>
        <v>71936306</v>
      </c>
      <c r="F70" s="16">
        <f t="shared" si="8"/>
        <v>4208708413</v>
      </c>
      <c r="G70" s="16">
        <f t="shared" si="8"/>
        <v>211435121</v>
      </c>
      <c r="H70" s="16">
        <f t="shared" si="8"/>
        <v>0</v>
      </c>
      <c r="K70"/>
    </row>
    <row r="71" spans="1:11" s="1" customFormat="1" ht="21" customHeight="1" x14ac:dyDescent="0.2">
      <c r="A71" s="18" t="s">
        <v>58</v>
      </c>
      <c r="B71" s="14">
        <v>4136772107</v>
      </c>
      <c r="C71" s="14">
        <v>0</v>
      </c>
      <c r="D71" s="14">
        <v>0</v>
      </c>
      <c r="E71" s="20">
        <v>71936306</v>
      </c>
      <c r="F71" s="13">
        <f t="shared" si="6"/>
        <v>4208708413</v>
      </c>
      <c r="G71" s="14">
        <v>211435121</v>
      </c>
      <c r="H71" s="14">
        <v>0</v>
      </c>
      <c r="K71"/>
    </row>
    <row r="72" spans="1:11" s="1" customFormat="1" ht="21" customHeight="1" x14ac:dyDescent="0.2">
      <c r="A72" s="17" t="s">
        <v>59</v>
      </c>
      <c r="B72" s="16">
        <v>0</v>
      </c>
      <c r="C72" s="16">
        <v>0</v>
      </c>
      <c r="D72" s="16">
        <v>0</v>
      </c>
      <c r="E72" s="16">
        <v>0</v>
      </c>
      <c r="F72" s="16">
        <f>+B72+C72-D72+E72</f>
        <v>0</v>
      </c>
      <c r="G72" s="16">
        <v>0</v>
      </c>
      <c r="H72" s="16">
        <v>0</v>
      </c>
      <c r="K72"/>
    </row>
    <row r="73" spans="1:11" s="1" customFormat="1" ht="21" customHeight="1" x14ac:dyDescent="0.2">
      <c r="A73" s="17" t="s">
        <v>61</v>
      </c>
      <c r="B73" s="16">
        <v>10051376752</v>
      </c>
      <c r="C73" s="16">
        <v>0</v>
      </c>
      <c r="D73" s="16">
        <v>0</v>
      </c>
      <c r="E73" s="16">
        <v>0</v>
      </c>
      <c r="F73" s="16">
        <v>8263864799</v>
      </c>
      <c r="G73" s="16">
        <v>24472655</v>
      </c>
      <c r="H73" s="16">
        <v>0</v>
      </c>
      <c r="K73"/>
    </row>
    <row r="74" spans="1:11" s="1" customFormat="1" ht="21" customHeight="1" x14ac:dyDescent="0.2">
      <c r="A74" s="17" t="s">
        <v>62</v>
      </c>
      <c r="B74" s="16">
        <v>31478946548</v>
      </c>
      <c r="C74" s="16">
        <v>0</v>
      </c>
      <c r="D74" s="16">
        <v>0</v>
      </c>
      <c r="E74" s="16">
        <v>0</v>
      </c>
      <c r="F74" s="16">
        <f>F73+F70+F59+F56+F45+F8+F77</f>
        <v>29373895404</v>
      </c>
      <c r="G74" s="16">
        <v>0</v>
      </c>
      <c r="H74" s="16">
        <v>0</v>
      </c>
      <c r="K74"/>
    </row>
    <row r="75" spans="1:11" s="1" customFormat="1" ht="21" customHeight="1" x14ac:dyDescent="0.2">
      <c r="A75" s="18" t="s">
        <v>63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K75"/>
    </row>
    <row r="76" spans="1:11" s="1" customFormat="1" ht="21" customHeight="1" x14ac:dyDescent="0.2">
      <c r="A76" s="18" t="s">
        <v>64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K76"/>
    </row>
    <row r="77" spans="1:11" s="1" customFormat="1" ht="21" customHeight="1" x14ac:dyDescent="0.2">
      <c r="A77" s="17" t="s">
        <v>65</v>
      </c>
      <c r="B77" s="16">
        <f>SUM(B78)</f>
        <v>567154855</v>
      </c>
      <c r="C77" s="16">
        <f t="shared" ref="C77:H77" si="9">SUM(C78)</f>
        <v>0</v>
      </c>
      <c r="D77" s="16">
        <f t="shared" si="9"/>
        <v>0</v>
      </c>
      <c r="E77" s="16">
        <f t="shared" si="9"/>
        <v>-144179100</v>
      </c>
      <c r="F77" s="16">
        <f t="shared" si="9"/>
        <v>422975755</v>
      </c>
      <c r="G77" s="16">
        <f t="shared" si="9"/>
        <v>51256463</v>
      </c>
      <c r="H77" s="16">
        <f t="shared" si="9"/>
        <v>0</v>
      </c>
      <c r="K77"/>
    </row>
    <row r="78" spans="1:11" s="1" customFormat="1" ht="21" customHeight="1" x14ac:dyDescent="0.2">
      <c r="A78" s="21" t="s">
        <v>66</v>
      </c>
      <c r="B78" s="22">
        <v>567154855</v>
      </c>
      <c r="C78" s="22">
        <v>0</v>
      </c>
      <c r="D78" s="22">
        <v>0</v>
      </c>
      <c r="E78" s="22">
        <v>-144179100</v>
      </c>
      <c r="F78" s="23">
        <f>+B78+C78-D78+E78</f>
        <v>422975755</v>
      </c>
      <c r="G78" s="22">
        <v>51256463</v>
      </c>
      <c r="H78" s="22">
        <v>0</v>
      </c>
      <c r="K78"/>
    </row>
    <row r="79" spans="1:11" s="1" customFormat="1" ht="20.100000000000001" customHeight="1" x14ac:dyDescent="0.2">
      <c r="A79" s="32"/>
      <c r="B79" s="32"/>
      <c r="C79" s="32"/>
      <c r="D79" s="32"/>
      <c r="E79" s="32"/>
      <c r="F79" s="32"/>
      <c r="G79" s="32"/>
      <c r="H79" s="32"/>
      <c r="K79"/>
    </row>
    <row r="80" spans="1:11" s="1" customFormat="1" x14ac:dyDescent="0.2">
      <c r="A80" s="24"/>
      <c r="B80"/>
      <c r="C80"/>
      <c r="D80"/>
      <c r="E80"/>
      <c r="F80" s="25"/>
      <c r="K80"/>
    </row>
    <row r="81" spans="1:11" s="1" customFormat="1" x14ac:dyDescent="0.2">
      <c r="A81"/>
      <c r="B81" s="25"/>
      <c r="C81"/>
      <c r="D81"/>
      <c r="E81"/>
      <c r="F81" s="25"/>
      <c r="K81"/>
    </row>
    <row r="82" spans="1:11" s="1" customFormat="1" x14ac:dyDescent="0.2">
      <c r="A82"/>
      <c r="B82"/>
      <c r="C82"/>
      <c r="D82"/>
      <c r="E82"/>
      <c r="F82" s="25"/>
      <c r="K82"/>
    </row>
    <row r="83" spans="1:11" s="1" customFormat="1" x14ac:dyDescent="0.2">
      <c r="A83"/>
      <c r="B83"/>
      <c r="C83"/>
      <c r="D83"/>
      <c r="E83"/>
      <c r="F83"/>
      <c r="K83"/>
    </row>
    <row r="84" spans="1:11" s="1" customFormat="1" x14ac:dyDescent="0.2">
      <c r="A84"/>
      <c r="B84"/>
      <c r="C84"/>
      <c r="D84"/>
      <c r="E84"/>
      <c r="F84"/>
      <c r="K84"/>
    </row>
    <row r="85" spans="1:11" s="1" customFormat="1" x14ac:dyDescent="0.2">
      <c r="A85"/>
      <c r="B85"/>
      <c r="C85"/>
      <c r="D85"/>
      <c r="E85"/>
      <c r="F85"/>
      <c r="K85"/>
    </row>
    <row r="86" spans="1:11" s="1" customFormat="1" x14ac:dyDescent="0.2">
      <c r="A86"/>
      <c r="B86"/>
      <c r="C86"/>
      <c r="D86"/>
      <c r="E86"/>
      <c r="F86"/>
      <c r="K86"/>
    </row>
    <row r="87" spans="1:11" s="1" customFormat="1" x14ac:dyDescent="0.2">
      <c r="A87"/>
      <c r="B87"/>
      <c r="C87"/>
      <c r="D87"/>
      <c r="E87"/>
      <c r="F87"/>
      <c r="K87"/>
    </row>
    <row r="88" spans="1:11" s="1" customFormat="1" x14ac:dyDescent="0.2">
      <c r="A88"/>
      <c r="B88"/>
      <c r="C88"/>
      <c r="D88"/>
      <c r="E88"/>
      <c r="F88"/>
      <c r="H88"/>
      <c r="K88"/>
    </row>
    <row r="89" spans="1:11" s="1" customFormat="1" x14ac:dyDescent="0.2">
      <c r="A89"/>
      <c r="B89"/>
      <c r="C89"/>
      <c r="D89"/>
      <c r="E89"/>
      <c r="F89"/>
      <c r="H89"/>
      <c r="K89"/>
    </row>
    <row r="90" spans="1:11" s="1" customFormat="1" x14ac:dyDescent="0.2">
      <c r="A90"/>
      <c r="B90"/>
      <c r="C90"/>
      <c r="D90"/>
      <c r="E90"/>
      <c r="F90"/>
      <c r="H90"/>
      <c r="K90"/>
    </row>
    <row r="91" spans="1:11" x14ac:dyDescent="0.2">
      <c r="G91" s="1"/>
    </row>
    <row r="92" spans="1:11" x14ac:dyDescent="0.2">
      <c r="G92" s="1"/>
    </row>
    <row r="93" spans="1:11" x14ac:dyDescent="0.2">
      <c r="G93" s="1"/>
    </row>
    <row r="94" spans="1:11" x14ac:dyDescent="0.2">
      <c r="G94" s="1"/>
    </row>
    <row r="95" spans="1:11" x14ac:dyDescent="0.2">
      <c r="G95" s="1"/>
    </row>
    <row r="96" spans="1:11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</sheetData>
  <mergeCells count="5">
    <mergeCell ref="A1:H1"/>
    <mergeCell ref="A2:H2"/>
    <mergeCell ref="A3:H3"/>
    <mergeCell ref="A4:H4"/>
    <mergeCell ref="A79:H79"/>
  </mergeCells>
  <printOptions horizontalCentered="1" verticalCentered="1" gridLines="1"/>
  <pageMargins left="0" right="0" top="0.19685039370078741" bottom="0" header="0.51181102362204722" footer="0.51181102362204722"/>
  <pageSetup scale="8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F2 LDF</vt:lpstr>
      <vt:lpstr>'F2 LDF'!Área_de_impresión</vt:lpstr>
      <vt:lpstr>'F2 LDF'!Títulos_a_imprimir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2018-04-26T15:59:28Z</cp:lastPrinted>
  <dcterms:created xsi:type="dcterms:W3CDTF">2018-01-30T21:33:37Z</dcterms:created>
  <dcterms:modified xsi:type="dcterms:W3CDTF">2018-04-26T16:00:20Z</dcterms:modified>
</cp:coreProperties>
</file>