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RICA1\Documents\Delia\SISTEMAS DE INFORMACION\PORTAL SFA\CUENTA PUBLICA inform divididos\2018\1er Trimestre Ley de Disciplina Financiera\"/>
    </mc:Choice>
  </mc:AlternateContent>
  <bookViews>
    <workbookView xWindow="0" yWindow="0" windowWidth="17040" windowHeight="7065"/>
  </bookViews>
  <sheets>
    <sheet name="ESFD31032017" sheetId="1" r:id="rId1"/>
    <sheet name="Hoja2" sheetId="2" r:id="rId2"/>
    <sheet name="Hoja3" sheetId="3" r:id="rId3"/>
  </sheets>
  <definedNames>
    <definedName name="_xlnm.Print_Area" localSheetId="0">ESFD31032017!$B$3:$I$84</definedName>
    <definedName name="_xlnm.Print_Titles" localSheetId="0">ESFD31032017!$3:$7</definedName>
  </definedNames>
  <calcPr calcId="152511"/>
</workbook>
</file>

<file path=xl/calcChain.xml><?xml version="1.0" encoding="utf-8"?>
<calcChain xmlns="http://schemas.openxmlformats.org/spreadsheetml/2006/main">
  <c r="H72" i="1" l="1"/>
  <c r="I77" i="1"/>
  <c r="I70" i="1"/>
  <c r="I65" i="1"/>
  <c r="I59" i="1"/>
  <c r="I43" i="1"/>
  <c r="I39" i="1"/>
  <c r="I32" i="1"/>
  <c r="I28" i="1"/>
  <c r="I24" i="1"/>
  <c r="I20" i="1"/>
  <c r="I10" i="1"/>
  <c r="E62" i="1"/>
  <c r="E42" i="1"/>
  <c r="E39" i="1"/>
  <c r="E32" i="1"/>
  <c r="E26" i="1"/>
  <c r="E18" i="1"/>
  <c r="E10" i="1"/>
  <c r="I81" i="1" l="1"/>
  <c r="E48" i="1"/>
  <c r="E64" i="1" s="1"/>
  <c r="I48" i="1"/>
  <c r="I61" i="1" s="1"/>
  <c r="I83" i="1" s="1"/>
  <c r="H70" i="1"/>
  <c r="H65" i="1"/>
  <c r="H43" i="1"/>
  <c r="H10" i="1"/>
  <c r="L10" i="1" s="1"/>
  <c r="D10" i="1"/>
  <c r="H77" i="1"/>
  <c r="D62" i="1"/>
  <c r="H59" i="1"/>
  <c r="H39" i="1"/>
  <c r="D39" i="1"/>
  <c r="H32" i="1"/>
  <c r="D32" i="1"/>
  <c r="H28" i="1"/>
  <c r="D26" i="1"/>
  <c r="H24" i="1"/>
  <c r="H20" i="1"/>
  <c r="D18" i="1"/>
  <c r="D42" i="1"/>
  <c r="H81" i="1" l="1"/>
  <c r="D48" i="1"/>
  <c r="D64" i="1" s="1"/>
  <c r="H48" i="1"/>
  <c r="H61" i="1" s="1"/>
  <c r="H83" i="1" l="1"/>
</calcChain>
</file>

<file path=xl/sharedStrings.xml><?xml version="1.0" encoding="utf-8"?>
<sst xmlns="http://schemas.openxmlformats.org/spreadsheetml/2006/main" count="134" uniqueCount="124">
  <si>
    <t>Estado de Situación Financiera Detallado - LDF</t>
  </si>
  <si>
    <t>GOBIERNO DEL ESTADO DE MICHOACAN</t>
  </si>
  <si>
    <t>(PESOS)</t>
  </si>
  <si>
    <t>Concepto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</si>
  <si>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</si>
  <si>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</si>
  <si>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</si>
  <si>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</si>
  <si>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</si>
  <si>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</si>
  <si>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</si>
  <si>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</si>
  <si>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</si>
  <si>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</si>
  <si>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</si>
  <si>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</si>
  <si>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</si>
  <si>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</si>
  <si>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</si>
  <si>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</si>
  <si>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</si>
  <si>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</si>
  <si>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</si>
  <si>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</si>
  <si>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</si>
  <si>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</si>
  <si>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</si>
  <si>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</si>
  <si>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</si>
  <si>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</si>
  <si>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</si>
  <si>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</si>
  <si>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</si>
  <si>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</si>
  <si>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</si>
  <si>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</si>
  <si>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</si>
  <si>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</si>
  <si>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</si>
  <si>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</si>
  <si>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</si>
  <si>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</si>
  <si>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</si>
  <si>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</si>
  <si>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</si>
  <si>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</si>
  <si>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</si>
  <si>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</si>
  <si>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</si>
  <si>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</si>
  <si>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</si>
  <si>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</si>
  <si>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</si>
  <si>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                              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</si>
  <si>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</si>
  <si>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</si>
  <si>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</si>
  <si>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</si>
  <si>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</si>
  <si>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</si>
  <si>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</si>
  <si>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</si>
  <si>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</si>
  <si>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</si>
  <si>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</si>
  <si>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</si>
  <si>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</si>
  <si>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</si>
  <si>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</si>
  <si>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</si>
  <si>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</si>
  <si>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</si>
  <si>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</si>
  <si>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</si>
  <si>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</si>
  <si>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</si>
  <si>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</si>
  <si>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</si>
  <si>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</si>
  <si>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</si>
  <si>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</si>
  <si>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</si>
  <si>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</si>
  <si>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</si>
  <si>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</si>
  <si>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</si>
  <si>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</si>
  <si>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</si>
  <si>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</si>
  <si>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</si>
  <si>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</si>
  <si>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</si>
  <si>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</si>
  <si>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</si>
  <si>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</si>
  <si>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</si>
  <si>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</si>
  <si>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</si>
  <si>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</si>
  <si>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</si>
  <si>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</si>
  <si>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</si>
  <si>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</si>
  <si>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</si>
  <si>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</si>
  <si>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</si>
  <si>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</si>
  <si>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</si>
  <si>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</si>
  <si>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</si>
  <si>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</si>
  <si>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</si>
  <si>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</si>
  <si>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</si>
  <si>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</si>
  <si>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</si>
  <si>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</si>
  <si>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</si>
  <si>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</si>
  <si>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</si>
  <si>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</si>
  <si>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2017 y al 31 de marzo de 2018</t>
  </si>
  <si>
    <t>31 de diciembre de 2017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</si>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</sst>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Arial"/>
      <family val="2"/>
    </font>
    <font>
      <b/>
      <sz val="10.5"/>
      <color theme="1"/>
      <name val="Calibri"/>
      <family val="2"/>
      <scheme val="minor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0" xfId="0" applyBorder="1"/>
    <xf numFmtId="164" fontId="0" fillId="0" borderId="11" xfId="1" applyNumberFormat="1" applyFont="1" applyBorder="1"/>
    <xf numFmtId="165" fontId="9" fillId="0" borderId="11" xfId="1" applyNumberFormat="1" applyFont="1" applyBorder="1"/>
    <xf numFmtId="0" fontId="0" fillId="0" borderId="4" xfId="0" applyBorder="1"/>
    <xf numFmtId="0" fontId="10" fillId="0" borderId="5" xfId="0" applyFont="1" applyBorder="1" applyAlignment="1">
      <alignment horizontal="justify" vertical="center" wrapText="1"/>
    </xf>
    <xf numFmtId="165" fontId="11" fillId="0" borderId="11" xfId="1" applyNumberFormat="1" applyFont="1" applyBorder="1"/>
    <xf numFmtId="165" fontId="11" fillId="0" borderId="11" xfId="1" applyNumberFormat="1" applyFont="1" applyFill="1" applyBorder="1"/>
    <xf numFmtId="165" fontId="0" fillId="0" borderId="11" xfId="1" applyNumberFormat="1" applyFont="1" applyBorder="1"/>
    <xf numFmtId="165" fontId="12" fillId="0" borderId="11" xfId="1" applyNumberFormat="1" applyFont="1" applyBorder="1"/>
    <xf numFmtId="0" fontId="13" fillId="0" borderId="5" xfId="0" applyFont="1" applyBorder="1" applyAlignment="1">
      <alignment horizontal="justify" vertical="center" wrapText="1"/>
    </xf>
    <xf numFmtId="165" fontId="14" fillId="0" borderId="11" xfId="1" applyNumberFormat="1" applyFont="1" applyBorder="1"/>
    <xf numFmtId="0" fontId="0" fillId="0" borderId="5" xfId="0" applyBorder="1"/>
    <xf numFmtId="0" fontId="15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165" fontId="18" fillId="0" borderId="11" xfId="1" applyNumberFormat="1" applyFont="1" applyBorder="1"/>
    <xf numFmtId="165" fontId="2" fillId="0" borderId="11" xfId="1" applyNumberFormat="1" applyFont="1" applyBorder="1"/>
    <xf numFmtId="0" fontId="0" fillId="0" borderId="11" xfId="0" applyBorder="1"/>
    <xf numFmtId="16" fontId="3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/>
    </xf>
    <xf numFmtId="0" fontId="0" fillId="0" borderId="12" xfId="0" applyBorder="1"/>
    <xf numFmtId="0" fontId="0" fillId="0" borderId="7" xfId="0" applyBorder="1"/>
    <xf numFmtId="0" fontId="0" fillId="0" borderId="13" xfId="0" applyBorder="1"/>
    <xf numFmtId="165" fontId="0" fillId="0" borderId="13" xfId="1" applyNumberFormat="1" applyFont="1" applyBorder="1"/>
    <xf numFmtId="165" fontId="0" fillId="0" borderId="0" xfId="0" applyNumberFormat="1"/>
    <xf numFmtId="165" fontId="0" fillId="0" borderId="11" xfId="0" applyNumberFormat="1" applyBorder="1"/>
    <xf numFmtId="43" fontId="0" fillId="0" borderId="0" xfId="1" applyFont="1"/>
    <xf numFmtId="43" fontId="0" fillId="0" borderId="0" xfId="0" applyNumberFormat="1"/>
    <xf numFmtId="166" fontId="0" fillId="0" borderId="0" xfId="0" applyNumberFormat="1"/>
    <xf numFmtId="165" fontId="12" fillId="0" borderId="11" xfId="1" applyNumberFormat="1" applyFont="1" applyFill="1" applyBorder="1"/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tabSelected="1" workbookViewId="0">
      <selection activeCell="G23" sqref="G23"/>
    </sheetView>
  </sheetViews>
  <sheetFormatPr baseColWidth="10" defaultRowHeight="15" x14ac:dyDescent="0.25"/>
  <cols>
    <col min="1" max="1" width="7" style="1" customWidth="1"/>
    <col min="2" max="2" width="4.5703125" customWidth="1"/>
    <col min="3" max="3" width="49.5703125" customWidth="1"/>
    <col min="4" max="5" width="14.140625" customWidth="1"/>
    <col min="6" max="6" width="3.5703125" customWidth="1"/>
    <col min="7" max="7" width="52.5703125" customWidth="1"/>
    <col min="8" max="8" width="14.28515625" customWidth="1"/>
    <col min="9" max="9" width="14" customWidth="1"/>
    <col min="10" max="10" width="11.42578125" style="1"/>
    <col min="11" max="11" width="26" customWidth="1"/>
    <col min="12" max="12" width="17.85546875" bestFit="1" customWidth="1"/>
  </cols>
  <sheetData>
    <row r="2" spans="2:12" ht="10.5" customHeight="1" thickBot="1" x14ac:dyDescent="0.3">
      <c r="B2" s="3"/>
      <c r="C2" s="3"/>
      <c r="D2" s="2"/>
    </row>
    <row r="3" spans="2:12" ht="15" customHeight="1" x14ac:dyDescent="0.25">
      <c r="B3" s="43" t="s">
        <v>1</v>
      </c>
      <c r="C3" s="44"/>
      <c r="D3" s="44"/>
      <c r="E3" s="44"/>
      <c r="F3" s="44"/>
      <c r="G3" s="44"/>
      <c r="H3" s="44"/>
      <c r="I3" s="45"/>
    </row>
    <row r="4" spans="2:12" ht="12.75" customHeight="1" x14ac:dyDescent="0.25">
      <c r="B4" s="46" t="s">
        <v>0</v>
      </c>
      <c r="C4" s="47"/>
      <c r="D4" s="47"/>
      <c r="E4" s="47"/>
      <c r="F4" s="47"/>
      <c r="G4" s="47"/>
      <c r="H4" s="47"/>
      <c r="I4" s="48"/>
    </row>
    <row r="5" spans="2:12" ht="15" customHeight="1" x14ac:dyDescent="0.25">
      <c r="B5" s="46" t="s">
        <v>121</v>
      </c>
      <c r="C5" s="47"/>
      <c r="D5" s="47"/>
      <c r="E5" s="47"/>
      <c r="F5" s="47"/>
      <c r="G5" s="47"/>
      <c r="H5" s="47"/>
      <c r="I5" s="48"/>
    </row>
    <row r="6" spans="2:12" ht="13.5" customHeight="1" thickBot="1" x14ac:dyDescent="0.3">
      <c r="B6" s="49" t="s">
        <v>2</v>
      </c>
      <c r="C6" s="50"/>
      <c r="D6" s="51"/>
      <c r="E6" s="51"/>
      <c r="F6" s="50"/>
      <c r="G6" s="50"/>
      <c r="H6" s="51"/>
      <c r="I6" s="52"/>
    </row>
    <row r="7" spans="2:12" ht="39.75" customHeight="1" thickBot="1" x14ac:dyDescent="0.3">
      <c r="B7" s="53" t="s">
        <v>3</v>
      </c>
      <c r="C7" s="54"/>
      <c r="D7" s="4">
        <v>2018</v>
      </c>
      <c r="E7" s="5" t="s">
        <v>122</v>
      </c>
      <c r="F7" s="6"/>
      <c r="G7" s="7" t="s">
        <v>3</v>
      </c>
      <c r="H7" s="4">
        <v>2018</v>
      </c>
      <c r="I7" s="5" t="s">
        <v>122</v>
      </c>
    </row>
    <row r="8" spans="2:12" ht="16.5" customHeight="1" x14ac:dyDescent="0.25">
      <c r="B8" s="55" t="s">
        <v>4</v>
      </c>
      <c r="C8" s="56"/>
      <c r="D8" s="8"/>
      <c r="E8" s="8"/>
      <c r="F8" s="55" t="s">
        <v>5</v>
      </c>
      <c r="G8" s="56"/>
      <c r="H8" s="8"/>
      <c r="I8" s="8"/>
    </row>
    <row r="9" spans="2:12" ht="16.5" customHeight="1" x14ac:dyDescent="0.25">
      <c r="B9" s="57" t="s">
        <v>6</v>
      </c>
      <c r="C9" s="58"/>
      <c r="D9" s="9"/>
      <c r="E9" s="9"/>
      <c r="F9" s="57" t="s">
        <v>7</v>
      </c>
      <c r="G9" s="58"/>
      <c r="H9" s="9"/>
      <c r="I9" s="9"/>
    </row>
    <row r="10" spans="2:12" ht="25.5" customHeight="1" x14ac:dyDescent="0.25">
      <c r="B10" s="41" t="s">
        <v>8</v>
      </c>
      <c r="C10" s="42"/>
      <c r="D10" s="10">
        <f>SUM(D11:D17)</f>
        <v>2797998742.0599999</v>
      </c>
      <c r="E10" s="10">
        <f>SUM(E11:E17)</f>
        <v>1593754529</v>
      </c>
      <c r="F10" s="41" t="s">
        <v>9</v>
      </c>
      <c r="G10" s="42"/>
      <c r="H10" s="10">
        <f>SUM(H11:H19)</f>
        <v>7422748126.46</v>
      </c>
      <c r="I10" s="10">
        <f>SUM(I11:I19)</f>
        <v>7566131089</v>
      </c>
      <c r="K10" s="37" t="s">
        <v>123</v>
      </c>
      <c r="L10" s="37" t="e">
        <f>+K10-H10</f>
        <v>#VALUE!</v>
      </c>
    </row>
    <row r="11" spans="2:12" ht="16.5" customHeight="1" x14ac:dyDescent="0.25">
      <c r="B11" s="11"/>
      <c r="C11" s="12" t="s">
        <v>10</v>
      </c>
      <c r="D11" s="13">
        <v>111682675.2</v>
      </c>
      <c r="E11" s="13">
        <v>159955952</v>
      </c>
      <c r="F11" s="11"/>
      <c r="G11" s="12" t="s">
        <v>11</v>
      </c>
      <c r="H11" s="14">
        <v>298837922.52999997</v>
      </c>
      <c r="I11" s="14">
        <v>339659696</v>
      </c>
    </row>
    <row r="12" spans="2:12" ht="16.5" customHeight="1" x14ac:dyDescent="0.25">
      <c r="B12" s="11"/>
      <c r="C12" s="12" t="s">
        <v>12</v>
      </c>
      <c r="D12" s="13">
        <v>2674195900.8600001</v>
      </c>
      <c r="E12" s="14">
        <v>1421550220</v>
      </c>
      <c r="F12" s="11"/>
      <c r="G12" s="12" t="s">
        <v>13</v>
      </c>
      <c r="H12" s="14">
        <v>2482398431.3800001</v>
      </c>
      <c r="I12" s="14">
        <v>3222069426</v>
      </c>
    </row>
    <row r="13" spans="2:12" ht="16.5" customHeight="1" x14ac:dyDescent="0.25">
      <c r="B13" s="11"/>
      <c r="C13" s="12" t="s">
        <v>14</v>
      </c>
      <c r="D13" s="13">
        <v>0</v>
      </c>
      <c r="E13" s="13">
        <v>0</v>
      </c>
      <c r="F13" s="11"/>
      <c r="G13" s="12" t="s">
        <v>15</v>
      </c>
      <c r="H13" s="13">
        <v>75741725</v>
      </c>
      <c r="I13" s="13">
        <v>278284519</v>
      </c>
    </row>
    <row r="14" spans="2:12" ht="15.75" customHeight="1" x14ac:dyDescent="0.25">
      <c r="B14" s="11"/>
      <c r="C14" s="12" t="s">
        <v>16</v>
      </c>
      <c r="D14" s="13">
        <v>12091160</v>
      </c>
      <c r="E14" s="13">
        <v>12219351</v>
      </c>
      <c r="F14" s="11"/>
      <c r="G14" s="12" t="s">
        <v>17</v>
      </c>
      <c r="H14" s="13">
        <v>337013016</v>
      </c>
      <c r="I14" s="13">
        <v>187172991</v>
      </c>
    </row>
    <row r="15" spans="2:12" x14ac:dyDescent="0.25">
      <c r="B15" s="11"/>
      <c r="C15" s="12" t="s">
        <v>18</v>
      </c>
      <c r="D15" s="13">
        <v>0</v>
      </c>
      <c r="E15" s="13">
        <v>0</v>
      </c>
      <c r="F15" s="11"/>
      <c r="G15" s="12" t="s">
        <v>19</v>
      </c>
      <c r="H15" s="13">
        <v>573349146.57000005</v>
      </c>
      <c r="I15" s="13">
        <v>877925816</v>
      </c>
    </row>
    <row r="16" spans="2:12" ht="18.75" customHeight="1" x14ac:dyDescent="0.25">
      <c r="B16" s="11"/>
      <c r="C16" s="12" t="s">
        <v>20</v>
      </c>
      <c r="D16" s="13">
        <v>0</v>
      </c>
      <c r="E16" s="13">
        <v>0</v>
      </c>
      <c r="F16" s="11"/>
      <c r="G16" s="12" t="s">
        <v>21</v>
      </c>
      <c r="H16" s="13">
        <v>4254260.05</v>
      </c>
      <c r="I16" s="13">
        <v>3461001</v>
      </c>
    </row>
    <row r="17" spans="2:9" x14ac:dyDescent="0.25">
      <c r="B17" s="11"/>
      <c r="C17" s="12" t="s">
        <v>22</v>
      </c>
      <c r="D17" s="13">
        <v>29006</v>
      </c>
      <c r="E17" s="13">
        <v>29006</v>
      </c>
      <c r="F17" s="11"/>
      <c r="G17" s="12" t="s">
        <v>23</v>
      </c>
      <c r="H17" s="13">
        <v>1630962261.8800001</v>
      </c>
      <c r="I17" s="14">
        <v>1473936416</v>
      </c>
    </row>
    <row r="18" spans="2:9" ht="22.5" customHeight="1" x14ac:dyDescent="0.25">
      <c r="B18" s="41" t="s">
        <v>24</v>
      </c>
      <c r="C18" s="42"/>
      <c r="D18" s="10">
        <f>SUM(D19:D25)</f>
        <v>4422195876</v>
      </c>
      <c r="E18" s="10">
        <f>SUM(E19:E25)</f>
        <v>2984837677</v>
      </c>
      <c r="F18" s="11"/>
      <c r="G18" s="12" t="s">
        <v>25</v>
      </c>
      <c r="H18" s="14">
        <v>37118</v>
      </c>
      <c r="I18" s="14">
        <v>37118</v>
      </c>
    </row>
    <row r="19" spans="2:9" x14ac:dyDescent="0.25">
      <c r="B19" s="11"/>
      <c r="C19" s="12" t="s">
        <v>26</v>
      </c>
      <c r="D19" s="13">
        <v>128023109</v>
      </c>
      <c r="E19" s="13">
        <v>994</v>
      </c>
      <c r="F19" s="11"/>
      <c r="G19" s="12" t="s">
        <v>27</v>
      </c>
      <c r="H19" s="13">
        <v>2020154245.05</v>
      </c>
      <c r="I19" s="14">
        <v>1183584106</v>
      </c>
    </row>
    <row r="20" spans="2:9" x14ac:dyDescent="0.25">
      <c r="B20" s="11"/>
      <c r="C20" s="12" t="s">
        <v>28</v>
      </c>
      <c r="D20" s="13">
        <v>278871810</v>
      </c>
      <c r="E20" s="13">
        <v>506032</v>
      </c>
      <c r="F20" s="41" t="s">
        <v>29</v>
      </c>
      <c r="G20" s="42"/>
      <c r="H20" s="10">
        <f>SUM(H21:H23)</f>
        <v>3901866061</v>
      </c>
      <c r="I20" s="10">
        <f>SUM(I21:I23)</f>
        <v>3672541061</v>
      </c>
    </row>
    <row r="21" spans="2:9" x14ac:dyDescent="0.25">
      <c r="B21" s="11"/>
      <c r="C21" s="12" t="s">
        <v>30</v>
      </c>
      <c r="D21" s="14">
        <v>3741957227</v>
      </c>
      <c r="E21" s="14">
        <v>2763654062</v>
      </c>
      <c r="F21" s="11"/>
      <c r="G21" s="12" t="s">
        <v>31</v>
      </c>
      <c r="H21" s="13">
        <v>3901866061</v>
      </c>
      <c r="I21" s="13">
        <v>3672541061</v>
      </c>
    </row>
    <row r="22" spans="2:9" ht="22.5" x14ac:dyDescent="0.25">
      <c r="B22" s="11"/>
      <c r="C22" s="12" t="s">
        <v>32</v>
      </c>
      <c r="D22" s="13">
        <v>47845095</v>
      </c>
      <c r="E22" s="14">
        <v>23096785</v>
      </c>
      <c r="F22" s="11"/>
      <c r="G22" s="12" t="s">
        <v>33</v>
      </c>
      <c r="H22" s="13">
        <v>0</v>
      </c>
      <c r="I22" s="13">
        <v>0</v>
      </c>
    </row>
    <row r="23" spans="2:9" x14ac:dyDescent="0.25">
      <c r="B23" s="11"/>
      <c r="C23" s="12" t="s">
        <v>34</v>
      </c>
      <c r="D23" s="13">
        <v>40421927</v>
      </c>
      <c r="E23" s="13">
        <v>32702902</v>
      </c>
      <c r="F23" s="11"/>
      <c r="G23" s="12" t="s">
        <v>35</v>
      </c>
      <c r="H23" s="13">
        <v>0</v>
      </c>
      <c r="I23" s="13">
        <v>0</v>
      </c>
    </row>
    <row r="24" spans="2:9" x14ac:dyDescent="0.25">
      <c r="B24" s="11"/>
      <c r="C24" s="12" t="s">
        <v>36</v>
      </c>
      <c r="D24" s="13">
        <v>47149642</v>
      </c>
      <c r="E24" s="13">
        <v>48133892</v>
      </c>
      <c r="F24" s="41" t="s">
        <v>37</v>
      </c>
      <c r="G24" s="42"/>
      <c r="H24" s="10">
        <f>SUM(H25:H26)</f>
        <v>547535040</v>
      </c>
      <c r="I24" s="10">
        <f>SUM(I25:I26)</f>
        <v>835389167</v>
      </c>
    </row>
    <row r="25" spans="2:9" x14ac:dyDescent="0.25">
      <c r="B25" s="11"/>
      <c r="C25" s="12" t="s">
        <v>38</v>
      </c>
      <c r="D25" s="13">
        <v>137927066</v>
      </c>
      <c r="E25" s="13">
        <v>116743010</v>
      </c>
      <c r="F25" s="11"/>
      <c r="G25" s="12" t="s">
        <v>39</v>
      </c>
      <c r="H25" s="13">
        <v>547535040</v>
      </c>
      <c r="I25" s="13">
        <v>835389167</v>
      </c>
    </row>
    <row r="26" spans="2:9" ht="18.75" customHeight="1" x14ac:dyDescent="0.25">
      <c r="B26" s="41" t="s">
        <v>40</v>
      </c>
      <c r="C26" s="42"/>
      <c r="D26" s="10">
        <f>SUM(D27:D31)</f>
        <v>0</v>
      </c>
      <c r="E26" s="10">
        <f>SUM(E27:E31)</f>
        <v>0</v>
      </c>
      <c r="F26" s="11"/>
      <c r="G26" s="12" t="s">
        <v>41</v>
      </c>
      <c r="H26" s="13">
        <v>0</v>
      </c>
      <c r="I26" s="13">
        <v>0</v>
      </c>
    </row>
    <row r="27" spans="2:9" ht="22.5" x14ac:dyDescent="0.25">
      <c r="B27" s="11"/>
      <c r="C27" s="12" t="s">
        <v>42</v>
      </c>
      <c r="D27" s="13">
        <v>0</v>
      </c>
      <c r="E27" s="13">
        <v>0</v>
      </c>
      <c r="F27" s="41" t="s">
        <v>43</v>
      </c>
      <c r="G27" s="42"/>
      <c r="H27" s="10">
        <v>0</v>
      </c>
      <c r="I27" s="10">
        <v>0</v>
      </c>
    </row>
    <row r="28" spans="2:9" ht="22.5" x14ac:dyDescent="0.25">
      <c r="B28" s="11"/>
      <c r="C28" s="12" t="s">
        <v>44</v>
      </c>
      <c r="D28" s="13">
        <v>0</v>
      </c>
      <c r="E28" s="13">
        <v>0</v>
      </c>
      <c r="F28" s="41" t="s">
        <v>45</v>
      </c>
      <c r="G28" s="42"/>
      <c r="H28" s="10">
        <f>SUM(H29:H31)</f>
        <v>0</v>
      </c>
      <c r="I28" s="10">
        <f>SUM(I29:I31)</f>
        <v>0</v>
      </c>
    </row>
    <row r="29" spans="2:9" ht="22.5" x14ac:dyDescent="0.25">
      <c r="B29" s="11"/>
      <c r="C29" s="12" t="s">
        <v>46</v>
      </c>
      <c r="D29" s="13">
        <v>0</v>
      </c>
      <c r="E29" s="13">
        <v>0</v>
      </c>
      <c r="F29" s="11"/>
      <c r="G29" s="12" t="s">
        <v>47</v>
      </c>
      <c r="H29" s="13">
        <v>0</v>
      </c>
      <c r="I29" s="13">
        <v>0</v>
      </c>
    </row>
    <row r="30" spans="2:9" x14ac:dyDescent="0.25">
      <c r="B30" s="11"/>
      <c r="C30" s="12" t="s">
        <v>48</v>
      </c>
      <c r="D30" s="13">
        <v>0</v>
      </c>
      <c r="E30" s="13">
        <v>0</v>
      </c>
      <c r="F30" s="11"/>
      <c r="G30" s="12" t="s">
        <v>49</v>
      </c>
      <c r="H30" s="13">
        <v>0</v>
      </c>
      <c r="I30" s="13">
        <v>0</v>
      </c>
    </row>
    <row r="31" spans="2:9" x14ac:dyDescent="0.25">
      <c r="B31" s="11"/>
      <c r="C31" s="12" t="s">
        <v>50</v>
      </c>
      <c r="D31" s="13">
        <v>0</v>
      </c>
      <c r="E31" s="13">
        <v>0</v>
      </c>
      <c r="F31" s="11"/>
      <c r="G31" s="12" t="s">
        <v>51</v>
      </c>
      <c r="H31" s="13">
        <v>0</v>
      </c>
      <c r="I31" s="13">
        <v>0</v>
      </c>
    </row>
    <row r="32" spans="2:9" ht="27" customHeight="1" x14ac:dyDescent="0.25">
      <c r="B32" s="41" t="s">
        <v>52</v>
      </c>
      <c r="C32" s="42"/>
      <c r="D32" s="10">
        <f>SUM(D33:D37)</f>
        <v>0</v>
      </c>
      <c r="E32" s="10">
        <f>SUM(E33:E37)</f>
        <v>0</v>
      </c>
      <c r="F32" s="41" t="s">
        <v>53</v>
      </c>
      <c r="G32" s="42"/>
      <c r="H32" s="10">
        <f>SUM(H33:H38)</f>
        <v>216420883</v>
      </c>
      <c r="I32" s="10">
        <f>SUM(I33:I38)</f>
        <v>218588750</v>
      </c>
    </row>
    <row r="33" spans="2:12" x14ac:dyDescent="0.25">
      <c r="B33" s="11"/>
      <c r="C33" s="12" t="s">
        <v>54</v>
      </c>
      <c r="D33" s="13">
        <v>0</v>
      </c>
      <c r="E33" s="13">
        <v>0</v>
      </c>
      <c r="F33" s="11"/>
      <c r="G33" s="12" t="s">
        <v>55</v>
      </c>
      <c r="H33" s="13">
        <v>11889315</v>
      </c>
      <c r="I33" s="14">
        <v>11814658</v>
      </c>
    </row>
    <row r="34" spans="2:12" x14ac:dyDescent="0.25">
      <c r="B34" s="11"/>
      <c r="C34" s="12" t="s">
        <v>56</v>
      </c>
      <c r="D34" s="13">
        <v>0</v>
      </c>
      <c r="E34" s="13">
        <v>0</v>
      </c>
      <c r="F34" s="11"/>
      <c r="G34" s="12" t="s">
        <v>57</v>
      </c>
      <c r="H34" s="13">
        <v>204531568</v>
      </c>
      <c r="I34" s="13">
        <v>206774092</v>
      </c>
    </row>
    <row r="35" spans="2:12" x14ac:dyDescent="0.25">
      <c r="B35" s="11"/>
      <c r="C35" s="12" t="s">
        <v>58</v>
      </c>
      <c r="D35" s="13">
        <v>0</v>
      </c>
      <c r="E35" s="13">
        <v>0</v>
      </c>
      <c r="F35" s="11"/>
      <c r="G35" s="12" t="s">
        <v>59</v>
      </c>
      <c r="H35" s="13"/>
      <c r="I35" s="13"/>
    </row>
    <row r="36" spans="2:12" ht="22.5" x14ac:dyDescent="0.25">
      <c r="B36" s="11"/>
      <c r="C36" s="12" t="s">
        <v>60</v>
      </c>
      <c r="D36" s="13">
        <v>0</v>
      </c>
      <c r="E36" s="13">
        <v>0</v>
      </c>
      <c r="F36" s="11"/>
      <c r="G36" s="12" t="s">
        <v>61</v>
      </c>
      <c r="H36" s="13"/>
      <c r="I36" s="13"/>
    </row>
    <row r="37" spans="2:12" ht="22.5" x14ac:dyDescent="0.25">
      <c r="B37" s="11"/>
      <c r="C37" s="12" t="s">
        <v>62</v>
      </c>
      <c r="D37" s="13">
        <v>0</v>
      </c>
      <c r="E37" s="13">
        <v>0</v>
      </c>
      <c r="F37" s="11"/>
      <c r="G37" s="12" t="s">
        <v>63</v>
      </c>
      <c r="H37" s="13"/>
      <c r="I37" s="13"/>
    </row>
    <row r="38" spans="2:12" x14ac:dyDescent="0.25">
      <c r="B38" s="41" t="s">
        <v>64</v>
      </c>
      <c r="C38" s="42"/>
      <c r="D38" s="10">
        <v>1403860</v>
      </c>
      <c r="E38" s="10">
        <v>1475639</v>
      </c>
      <c r="F38" s="11"/>
      <c r="G38" s="12" t="s">
        <v>65</v>
      </c>
      <c r="H38" s="13"/>
      <c r="I38" s="13"/>
    </row>
    <row r="39" spans="2:12" x14ac:dyDescent="0.25">
      <c r="B39" s="41" t="s">
        <v>66</v>
      </c>
      <c r="C39" s="42"/>
      <c r="D39" s="10">
        <f>SUM(D40:D41)</f>
        <v>0</v>
      </c>
      <c r="E39" s="10">
        <f>SUM(E40:E41)</f>
        <v>0</v>
      </c>
      <c r="F39" s="41" t="s">
        <v>67</v>
      </c>
      <c r="G39" s="42"/>
      <c r="H39" s="10">
        <f>SUM(H40:H42)</f>
        <v>0</v>
      </c>
      <c r="I39" s="10">
        <f>SUM(I40:I42)</f>
        <v>0</v>
      </c>
    </row>
    <row r="40" spans="2:12" ht="24.75" customHeight="1" x14ac:dyDescent="0.25">
      <c r="B40" s="11"/>
      <c r="C40" s="12" t="s">
        <v>68</v>
      </c>
      <c r="D40" s="13"/>
      <c r="E40" s="13"/>
      <c r="F40" s="11"/>
      <c r="G40" s="12" t="s">
        <v>69</v>
      </c>
      <c r="H40" s="13"/>
      <c r="I40" s="13"/>
    </row>
    <row r="41" spans="2:12" x14ac:dyDescent="0.25">
      <c r="B41" s="11"/>
      <c r="C41" s="12" t="s">
        <v>70</v>
      </c>
      <c r="D41" s="13"/>
      <c r="E41" s="13"/>
      <c r="F41" s="11"/>
      <c r="G41" s="12" t="s">
        <v>71</v>
      </c>
      <c r="H41" s="13"/>
      <c r="I41" s="13"/>
    </row>
    <row r="42" spans="2:12" x14ac:dyDescent="0.25">
      <c r="B42" s="41" t="s">
        <v>72</v>
      </c>
      <c r="C42" s="42"/>
      <c r="D42" s="10">
        <f>SUM(D43:D46)</f>
        <v>522269195</v>
      </c>
      <c r="E42" s="10">
        <f>SUM(E43:E46)</f>
        <v>501569195</v>
      </c>
      <c r="F42" s="11"/>
      <c r="G42" s="12" t="s">
        <v>73</v>
      </c>
      <c r="H42" s="13"/>
      <c r="I42" s="13"/>
    </row>
    <row r="43" spans="2:12" x14ac:dyDescent="0.25">
      <c r="B43" s="11"/>
      <c r="C43" s="12" t="s">
        <v>74</v>
      </c>
      <c r="D43" s="13">
        <v>522269195</v>
      </c>
      <c r="E43" s="13">
        <v>501569195</v>
      </c>
      <c r="F43" s="41" t="s">
        <v>75</v>
      </c>
      <c r="G43" s="42"/>
      <c r="H43" s="10">
        <f>SUM(H44:H46)</f>
        <v>535469319</v>
      </c>
      <c r="I43" s="10">
        <f>SUM(I44:I46)</f>
        <v>479144960</v>
      </c>
    </row>
    <row r="44" spans="2:12" x14ac:dyDescent="0.25">
      <c r="B44" s="11"/>
      <c r="C44" s="12" t="s">
        <v>76</v>
      </c>
      <c r="D44" s="13"/>
      <c r="E44" s="13"/>
      <c r="F44" s="11"/>
      <c r="G44" s="12" t="s">
        <v>77</v>
      </c>
      <c r="H44" s="13">
        <v>857452</v>
      </c>
      <c r="I44" s="13">
        <v>857452</v>
      </c>
    </row>
    <row r="45" spans="2:12" ht="21" customHeight="1" x14ac:dyDescent="0.25">
      <c r="B45" s="11"/>
      <c r="C45" s="12" t="s">
        <v>78</v>
      </c>
      <c r="D45" s="13"/>
      <c r="E45" s="13"/>
      <c r="F45" s="11"/>
      <c r="G45" s="12" t="s">
        <v>79</v>
      </c>
      <c r="H45" s="14">
        <v>503886005</v>
      </c>
      <c r="I45" s="14">
        <v>464496940</v>
      </c>
    </row>
    <row r="46" spans="2:12" x14ac:dyDescent="0.25">
      <c r="B46" s="11"/>
      <c r="C46" s="12" t="s">
        <v>80</v>
      </c>
      <c r="D46" s="13"/>
      <c r="E46" s="13"/>
      <c r="F46" s="11"/>
      <c r="G46" s="12" t="s">
        <v>81</v>
      </c>
      <c r="H46" s="13">
        <v>30725862</v>
      </c>
      <c r="I46" s="13">
        <v>13790568</v>
      </c>
    </row>
    <row r="47" spans="2:12" x14ac:dyDescent="0.25">
      <c r="B47" s="11"/>
      <c r="C47" s="12"/>
      <c r="D47" s="13"/>
      <c r="E47" s="13"/>
      <c r="F47" s="11"/>
      <c r="G47" s="17"/>
      <c r="H47" s="15"/>
      <c r="I47" s="15"/>
    </row>
    <row r="48" spans="2:12" ht="21" customHeight="1" x14ac:dyDescent="0.25">
      <c r="B48" s="57" t="s">
        <v>82</v>
      </c>
      <c r="C48" s="58"/>
      <c r="D48" s="18">
        <f>+D10+D18+D26+D32+D38+D39+D42</f>
        <v>7743867673.0599995</v>
      </c>
      <c r="E48" s="18">
        <f>+E10+E18+E26+E32+E38+E39+E42</f>
        <v>5081637040</v>
      </c>
      <c r="F48" s="59" t="s">
        <v>83</v>
      </c>
      <c r="G48" s="60"/>
      <c r="H48" s="10">
        <f>+H10+H20+H24+H27+H28+H32+H39+H43</f>
        <v>12624039429.459999</v>
      </c>
      <c r="I48" s="10">
        <f>+I10+I20+I24+I27+I28+I32+I39+I43</f>
        <v>12771795027</v>
      </c>
      <c r="K48" s="37" t="s">
        <v>123</v>
      </c>
      <c r="L48" s="38" t="s">
        <v>123</v>
      </c>
    </row>
    <row r="49" spans="2:11" x14ac:dyDescent="0.25">
      <c r="B49" s="11"/>
      <c r="C49" s="19"/>
      <c r="D49" s="15"/>
      <c r="E49" s="15"/>
      <c r="F49" s="11"/>
      <c r="G49" s="20"/>
      <c r="H49" s="15"/>
      <c r="I49" s="15"/>
    </row>
    <row r="50" spans="2:11" x14ac:dyDescent="0.25">
      <c r="B50" s="11"/>
      <c r="C50" s="19"/>
      <c r="D50" s="16" t="s">
        <v>123</v>
      </c>
      <c r="E50" s="15"/>
      <c r="F50" s="11"/>
      <c r="G50" s="19"/>
      <c r="H50" s="15"/>
      <c r="I50" s="15"/>
    </row>
    <row r="51" spans="2:11" x14ac:dyDescent="0.25">
      <c r="B51" s="57" t="s">
        <v>84</v>
      </c>
      <c r="C51" s="58"/>
      <c r="D51" s="15"/>
      <c r="E51" s="15"/>
      <c r="F51" s="11"/>
      <c r="G51" s="21" t="s">
        <v>85</v>
      </c>
      <c r="H51" s="16"/>
      <c r="I51" s="16"/>
    </row>
    <row r="52" spans="2:11" x14ac:dyDescent="0.25">
      <c r="B52" s="41" t="s">
        <v>86</v>
      </c>
      <c r="C52" s="42"/>
      <c r="D52" s="16">
        <v>11566939865</v>
      </c>
      <c r="E52" s="40">
        <v>11342114327</v>
      </c>
      <c r="F52" s="11"/>
      <c r="G52" s="12" t="s">
        <v>87</v>
      </c>
      <c r="H52" s="13">
        <v>0</v>
      </c>
      <c r="I52" s="13">
        <v>0</v>
      </c>
    </row>
    <row r="53" spans="2:11" x14ac:dyDescent="0.25">
      <c r="B53" s="41" t="s">
        <v>88</v>
      </c>
      <c r="C53" s="42"/>
      <c r="D53" s="16">
        <v>175091962</v>
      </c>
      <c r="E53" s="16">
        <v>175091962</v>
      </c>
      <c r="F53" s="11"/>
      <c r="G53" s="12" t="s">
        <v>89</v>
      </c>
      <c r="H53" s="13"/>
      <c r="I53" s="13"/>
    </row>
    <row r="54" spans="2:11" x14ac:dyDescent="0.25">
      <c r="B54" s="41" t="s">
        <v>90</v>
      </c>
      <c r="C54" s="42"/>
      <c r="D54" s="16">
        <v>13743222653</v>
      </c>
      <c r="E54" s="16">
        <v>13722007882</v>
      </c>
      <c r="F54" s="11"/>
      <c r="G54" s="12" t="s">
        <v>91</v>
      </c>
      <c r="H54" s="13">
        <v>16977722328</v>
      </c>
      <c r="I54" s="13">
        <v>16746279477</v>
      </c>
    </row>
    <row r="55" spans="2:11" x14ac:dyDescent="0.25">
      <c r="B55" s="41" t="s">
        <v>92</v>
      </c>
      <c r="C55" s="42"/>
      <c r="D55" s="16">
        <v>2670792604</v>
      </c>
      <c r="E55" s="16">
        <v>2663414962</v>
      </c>
      <c r="F55" s="11"/>
      <c r="G55" s="12" t="s">
        <v>93</v>
      </c>
      <c r="H55" s="13">
        <v>0</v>
      </c>
      <c r="I55" s="13">
        <v>0</v>
      </c>
    </row>
    <row r="56" spans="2:11" ht="22.5" x14ac:dyDescent="0.25">
      <c r="B56" s="41" t="s">
        <v>94</v>
      </c>
      <c r="C56" s="42"/>
      <c r="D56" s="16">
        <v>49434763</v>
      </c>
      <c r="E56" s="16">
        <v>49434763</v>
      </c>
      <c r="F56" s="11"/>
      <c r="G56" s="12" t="s">
        <v>95</v>
      </c>
      <c r="H56" s="13">
        <v>0</v>
      </c>
      <c r="I56" s="13">
        <v>0</v>
      </c>
    </row>
    <row r="57" spans="2:11" x14ac:dyDescent="0.25">
      <c r="B57" s="41" t="s">
        <v>96</v>
      </c>
      <c r="C57" s="42"/>
      <c r="D57" s="16">
        <v>-362538036.55000001</v>
      </c>
      <c r="E57" s="16">
        <v>-362538037</v>
      </c>
      <c r="F57" s="11"/>
      <c r="G57" s="12" t="s">
        <v>97</v>
      </c>
      <c r="H57" s="13">
        <v>0</v>
      </c>
      <c r="I57" s="13">
        <v>0</v>
      </c>
    </row>
    <row r="58" spans="2:11" x14ac:dyDescent="0.25">
      <c r="B58" s="41" t="s">
        <v>98</v>
      </c>
      <c r="C58" s="42"/>
      <c r="D58" s="16">
        <v>32277646</v>
      </c>
      <c r="E58" s="16">
        <v>31809563</v>
      </c>
      <c r="F58" s="11"/>
      <c r="G58" s="22"/>
      <c r="H58" s="15"/>
      <c r="I58" s="15"/>
    </row>
    <row r="59" spans="2:11" x14ac:dyDescent="0.25">
      <c r="B59" s="41" t="s">
        <v>99</v>
      </c>
      <c r="C59" s="42"/>
      <c r="D59" s="16">
        <v>0</v>
      </c>
      <c r="E59" s="16">
        <v>0</v>
      </c>
      <c r="F59" s="11"/>
      <c r="G59" s="21" t="s">
        <v>100</v>
      </c>
      <c r="H59" s="10">
        <f>SUM(H52:H58)</f>
        <v>16977722328</v>
      </c>
      <c r="I59" s="10">
        <f>SUM(I52:I58)</f>
        <v>16746279477</v>
      </c>
    </row>
    <row r="60" spans="2:11" x14ac:dyDescent="0.25">
      <c r="B60" s="41" t="s">
        <v>101</v>
      </c>
      <c r="C60" s="42"/>
      <c r="D60" s="16">
        <v>0</v>
      </c>
      <c r="E60" s="16">
        <v>0</v>
      </c>
      <c r="F60" s="11"/>
      <c r="G60" s="23"/>
      <c r="H60" s="16"/>
      <c r="I60" s="16"/>
    </row>
    <row r="61" spans="2:11" x14ac:dyDescent="0.25">
      <c r="B61" s="11"/>
      <c r="C61" s="24"/>
      <c r="D61" s="15"/>
      <c r="E61" s="15"/>
      <c r="F61" s="11"/>
      <c r="G61" s="22" t="s">
        <v>102</v>
      </c>
      <c r="H61" s="25">
        <f>+H48+H59</f>
        <v>29601761757.459999</v>
      </c>
      <c r="I61" s="25">
        <f>+I48+I59</f>
        <v>29518074504</v>
      </c>
      <c r="K61" s="35" t="s">
        <v>123</v>
      </c>
    </row>
    <row r="62" spans="2:11" ht="26.25" customHeight="1" x14ac:dyDescent="0.25">
      <c r="B62" s="57" t="s">
        <v>103</v>
      </c>
      <c r="C62" s="58"/>
      <c r="D62" s="26">
        <f>SUM(D52:D61)</f>
        <v>27875221456.450001</v>
      </c>
      <c r="E62" s="26">
        <f>SUM(E52:E61)</f>
        <v>27621335422</v>
      </c>
      <c r="F62" s="11"/>
      <c r="G62" s="24"/>
      <c r="H62" s="15"/>
      <c r="I62" s="15"/>
    </row>
    <row r="63" spans="2:11" x14ac:dyDescent="0.25">
      <c r="B63" s="11"/>
      <c r="C63" s="24"/>
      <c r="D63" s="15"/>
      <c r="E63" s="15"/>
      <c r="F63" s="11"/>
      <c r="G63" s="21" t="s">
        <v>104</v>
      </c>
      <c r="H63" s="15"/>
      <c r="I63" s="15"/>
    </row>
    <row r="64" spans="2:11" x14ac:dyDescent="0.25">
      <c r="B64" s="61" t="s">
        <v>105</v>
      </c>
      <c r="C64" s="62"/>
      <c r="D64" s="18">
        <f>+D48+D62</f>
        <v>35619089129.510002</v>
      </c>
      <c r="E64" s="18">
        <f>+E48+E62</f>
        <v>32702972462</v>
      </c>
      <c r="F64" s="11"/>
      <c r="G64" s="22"/>
      <c r="H64" s="15"/>
      <c r="I64" s="15"/>
    </row>
    <row r="65" spans="1:12" x14ac:dyDescent="0.25">
      <c r="B65" s="11"/>
      <c r="C65" s="19"/>
      <c r="D65" s="27"/>
      <c r="E65" s="27"/>
      <c r="F65" s="11"/>
      <c r="G65" s="21" t="s">
        <v>106</v>
      </c>
      <c r="H65" s="10">
        <f>SUM(H66:H68)</f>
        <v>20392919221</v>
      </c>
      <c r="I65" s="10">
        <f>SUM(I66:I68)</f>
        <v>20347261989</v>
      </c>
    </row>
    <row r="66" spans="1:12" x14ac:dyDescent="0.25">
      <c r="B66" s="11"/>
      <c r="C66" s="19"/>
      <c r="D66" s="16" t="s">
        <v>123</v>
      </c>
      <c r="E66" s="27"/>
      <c r="F66" s="11"/>
      <c r="G66" s="12" t="s">
        <v>107</v>
      </c>
      <c r="H66" s="13">
        <v>20387344666</v>
      </c>
      <c r="I66" s="13">
        <v>20341687434</v>
      </c>
    </row>
    <row r="67" spans="1:12" x14ac:dyDescent="0.25">
      <c r="B67" s="11"/>
      <c r="C67" s="19"/>
      <c r="D67" s="27"/>
      <c r="E67" s="27"/>
      <c r="F67" s="11"/>
      <c r="G67" s="12" t="s">
        <v>108</v>
      </c>
      <c r="H67" s="13"/>
      <c r="I67" s="13"/>
    </row>
    <row r="68" spans="1:12" x14ac:dyDescent="0.25">
      <c r="B68" s="11"/>
      <c r="C68" s="19"/>
      <c r="D68" s="36" t="s">
        <v>123</v>
      </c>
      <c r="E68" s="27"/>
      <c r="F68" s="11"/>
      <c r="G68" s="12" t="s">
        <v>109</v>
      </c>
      <c r="H68" s="13">
        <v>5574555</v>
      </c>
      <c r="I68" s="13">
        <v>5574555</v>
      </c>
    </row>
    <row r="69" spans="1:12" x14ac:dyDescent="0.25">
      <c r="B69" s="11"/>
      <c r="C69" s="19"/>
      <c r="D69" s="27"/>
      <c r="E69" s="27"/>
      <c r="F69" s="11"/>
      <c r="G69" s="24"/>
      <c r="H69" s="15"/>
      <c r="I69" s="15"/>
    </row>
    <row r="70" spans="1:12" ht="24" x14ac:dyDescent="0.25">
      <c r="B70" s="11"/>
      <c r="C70" s="19"/>
      <c r="D70" s="27"/>
      <c r="E70" s="27"/>
      <c r="F70" s="11"/>
      <c r="G70" s="21" t="s">
        <v>110</v>
      </c>
      <c r="H70" s="10">
        <f>SUM(H71:H75)</f>
        <v>-14375591849</v>
      </c>
      <c r="I70" s="10">
        <f>SUM(I71:I75)</f>
        <v>-17162364031</v>
      </c>
      <c r="K70" s="37" t="s">
        <v>123</v>
      </c>
      <c r="L70" s="39" t="s">
        <v>123</v>
      </c>
    </row>
    <row r="71" spans="1:12" x14ac:dyDescent="0.25">
      <c r="B71" s="11"/>
      <c r="C71" s="19"/>
      <c r="D71" s="27"/>
      <c r="E71" s="27"/>
      <c r="F71" s="11"/>
      <c r="G71" s="12" t="s">
        <v>111</v>
      </c>
      <c r="H71" s="13">
        <v>3114582800</v>
      </c>
      <c r="I71" s="13">
        <v>494501559</v>
      </c>
      <c r="J71" s="28"/>
    </row>
    <row r="72" spans="1:12" x14ac:dyDescent="0.25">
      <c r="B72" s="11"/>
      <c r="C72" s="19"/>
      <c r="D72" s="27"/>
      <c r="E72" s="27"/>
      <c r="F72" s="11"/>
      <c r="G72" s="12" t="s">
        <v>112</v>
      </c>
      <c r="H72" s="13">
        <f>-297016490+530919132</f>
        <v>233902642</v>
      </c>
      <c r="I72" s="13">
        <v>-333721165</v>
      </c>
    </row>
    <row r="73" spans="1:12" x14ac:dyDescent="0.25">
      <c r="B73" s="11"/>
      <c r="C73" s="19"/>
      <c r="D73" s="27"/>
      <c r="E73" s="27"/>
      <c r="F73" s="11"/>
      <c r="G73" s="12" t="s">
        <v>113</v>
      </c>
      <c r="H73" s="13"/>
      <c r="I73" s="13"/>
    </row>
    <row r="74" spans="1:12" x14ac:dyDescent="0.25">
      <c r="B74" s="11"/>
      <c r="C74" s="19"/>
      <c r="D74" s="27"/>
      <c r="E74" s="27"/>
      <c r="F74" s="11"/>
      <c r="G74" s="12" t="s">
        <v>114</v>
      </c>
      <c r="H74" s="13"/>
      <c r="I74" s="13"/>
    </row>
    <row r="75" spans="1:12" x14ac:dyDescent="0.25">
      <c r="B75" s="11"/>
      <c r="C75" s="19"/>
      <c r="D75" s="27"/>
      <c r="E75" s="27"/>
      <c r="F75" s="11"/>
      <c r="G75" s="12" t="s">
        <v>115</v>
      </c>
      <c r="H75" s="13">
        <v>-17724077291</v>
      </c>
      <c r="I75" s="13">
        <v>-17323144425</v>
      </c>
    </row>
    <row r="76" spans="1:12" x14ac:dyDescent="0.25">
      <c r="B76" s="11"/>
      <c r="C76" s="19"/>
      <c r="D76" s="27"/>
      <c r="E76" s="27"/>
      <c r="F76" s="11"/>
      <c r="G76" s="24"/>
      <c r="H76" s="15"/>
      <c r="I76" s="15"/>
    </row>
    <row r="77" spans="1:12" ht="27" customHeight="1" x14ac:dyDescent="0.25">
      <c r="B77" s="11"/>
      <c r="C77" s="19"/>
      <c r="D77" s="27"/>
      <c r="E77" s="27"/>
      <c r="F77" s="11"/>
      <c r="G77" s="21" t="s">
        <v>116</v>
      </c>
      <c r="H77" s="10">
        <f>SUM(H78:H79)</f>
        <v>0</v>
      </c>
      <c r="I77" s="10">
        <f>SUM(I78:I79)</f>
        <v>0</v>
      </c>
    </row>
    <row r="78" spans="1:12" x14ac:dyDescent="0.25">
      <c r="B78" s="11"/>
      <c r="C78" s="19"/>
      <c r="D78" s="27"/>
      <c r="E78" s="27"/>
      <c r="F78" s="11"/>
      <c r="G78" s="12" t="s">
        <v>117</v>
      </c>
      <c r="H78" s="13"/>
      <c r="I78" s="13"/>
    </row>
    <row r="79" spans="1:12" x14ac:dyDescent="0.25">
      <c r="B79" s="11"/>
      <c r="C79" s="19"/>
      <c r="D79" s="27"/>
      <c r="E79" s="27"/>
      <c r="F79" s="11"/>
      <c r="G79" s="12" t="s">
        <v>118</v>
      </c>
      <c r="H79" s="13"/>
      <c r="I79" s="13"/>
    </row>
    <row r="80" spans="1:12" x14ac:dyDescent="0.25">
      <c r="A80"/>
      <c r="B80" s="11"/>
      <c r="C80" s="19"/>
      <c r="D80" s="27"/>
      <c r="E80" s="27"/>
      <c r="F80" s="11"/>
      <c r="G80" s="12"/>
      <c r="H80" s="13"/>
      <c r="I80" s="13"/>
      <c r="J80"/>
    </row>
    <row r="81" spans="1:10" ht="20.25" customHeight="1" x14ac:dyDescent="0.25">
      <c r="A81"/>
      <c r="B81" s="11"/>
      <c r="C81" s="19"/>
      <c r="D81" s="27"/>
      <c r="E81" s="27"/>
      <c r="F81" s="11"/>
      <c r="G81" s="22" t="s">
        <v>119</v>
      </c>
      <c r="H81" s="25">
        <f>+H65+H70+H77</f>
        <v>6017327372</v>
      </c>
      <c r="I81" s="25">
        <f>+I65+I70+I77</f>
        <v>3184897958</v>
      </c>
      <c r="J81"/>
    </row>
    <row r="82" spans="1:10" x14ac:dyDescent="0.25">
      <c r="A82"/>
      <c r="B82" s="11"/>
      <c r="C82" s="19"/>
      <c r="D82" s="27"/>
      <c r="E82" s="27"/>
      <c r="F82" s="11"/>
      <c r="G82" s="29"/>
      <c r="H82" s="16"/>
      <c r="I82" s="16"/>
      <c r="J82"/>
    </row>
    <row r="83" spans="1:10" ht="30" x14ac:dyDescent="0.25">
      <c r="A83"/>
      <c r="B83" s="11"/>
      <c r="C83" s="19"/>
      <c r="D83" s="27"/>
      <c r="E83" s="27"/>
      <c r="F83" s="11"/>
      <c r="G83" s="30" t="s">
        <v>120</v>
      </c>
      <c r="H83" s="26">
        <f>+H61+H81</f>
        <v>35619089129.459999</v>
      </c>
      <c r="I83" s="26">
        <f>+I61+I81</f>
        <v>32702972462</v>
      </c>
      <c r="J83"/>
    </row>
    <row r="84" spans="1:10" ht="15.75" thickBot="1" x14ac:dyDescent="0.3">
      <c r="A84"/>
      <c r="B84" s="31"/>
      <c r="C84" s="32"/>
      <c r="D84" s="33"/>
      <c r="E84" s="33"/>
      <c r="F84" s="31"/>
      <c r="G84" s="32"/>
      <c r="H84" s="34"/>
      <c r="I84" s="34"/>
      <c r="J84"/>
    </row>
  </sheetData>
  <mergeCells count="38">
    <mergeCell ref="B64:C64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2:C62"/>
    <mergeCell ref="B48:C48"/>
    <mergeCell ref="F48:G48"/>
    <mergeCell ref="F24:G24"/>
    <mergeCell ref="B26:C26"/>
    <mergeCell ref="F27:G27"/>
    <mergeCell ref="F28:G28"/>
    <mergeCell ref="B32:C32"/>
    <mergeCell ref="F32:G32"/>
    <mergeCell ref="B38:C38"/>
    <mergeCell ref="B39:C39"/>
    <mergeCell ref="F39:G39"/>
    <mergeCell ref="B42:C42"/>
    <mergeCell ref="F43:G43"/>
    <mergeCell ref="F20:G20"/>
    <mergeCell ref="B3:I3"/>
    <mergeCell ref="B4:I4"/>
    <mergeCell ref="B5:I5"/>
    <mergeCell ref="B6:I6"/>
    <mergeCell ref="B7:C7"/>
    <mergeCell ref="B8:C8"/>
    <mergeCell ref="F8:G8"/>
    <mergeCell ref="B9:C9"/>
    <mergeCell ref="F9:G9"/>
    <mergeCell ref="B10:C10"/>
    <mergeCell ref="F10:G10"/>
    <mergeCell ref="B18:C18"/>
  </mergeCells>
  <printOptions horizontalCentered="1"/>
  <pageMargins left="0" right="0" top="0" bottom="0" header="0" footer="0.31496062992125984"/>
  <pageSetup scale="7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ESFD31032017</vt:lpstr>
      <vt:lpstr>Hoja2</vt:lpstr>
      <vt:lpstr>Hoja3</vt:lpstr>
      <vt:lpstr>ESFD31032017!Área_de_impresión</vt:lpstr>
      <vt:lpstr>ESFD31032017!Títulos_a_imprimir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Aaguirre</dc:creator>
  <cp:lastModifiedBy>AMERICA1</cp:lastModifiedBy>
  <cp:lastPrinted>2018-05-15T02:07:42Z</cp:lastPrinted>
  <dcterms:created xsi:type="dcterms:W3CDTF">2017-04-25T18:04:44Z</dcterms:created>
  <dcterms:modified xsi:type="dcterms:W3CDTF">2019-01-09T17:12:05Z</dcterms:modified>
</cp:coreProperties>
</file>