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0"/>
  <workbookPr checkCompatibility="1" defaultThemeVersion="166925"/>
  <mc:AlternateContent xmlns:mc="http://schemas.openxmlformats.org/markup-compatibility/2006">
    <mc:Choice Requires="x15">
      <x15ac:absPath xmlns:x15ac="http://schemas.microsoft.com/office/spreadsheetml/2010/11/ac" url="/Users/marichuy/Desktop/carpeta sin título 2/"/>
    </mc:Choice>
  </mc:AlternateContent>
  <xr:revisionPtr revIDLastSave="0" documentId="13_ncr:1_{5422F9E8-0F21-4B40-8176-98C788D88C3C}" xr6:coauthVersionLast="47" xr6:coauthVersionMax="47" xr10:uidLastSave="{00000000-0000-0000-0000-000000000000}"/>
  <bookViews>
    <workbookView xWindow="0" yWindow="460" windowWidth="28800" windowHeight="16280" activeTab="1" xr2:uid="{00000000-000D-0000-FFFF-FFFF00000000}"/>
  </bookViews>
  <sheets>
    <sheet name="BExRepositorySheet" sheetId="2" state="veryHidden" r:id="rId1"/>
    <sheet name="6d. Servicios Personales x Cate" sheetId="1" r:id="rId2"/>
    <sheet name="Servicios de Salud" sheetId="4" state="hidden" r:id="rId3"/>
    <sheet name="fuente1" sheetId="3" state="hidden" r:id="rId4"/>
  </sheet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1" l="1"/>
  <c r="G24" i="1"/>
  <c r="G11" i="1"/>
  <c r="G12" i="1"/>
  <c r="G16" i="1"/>
  <c r="G21" i="1"/>
  <c r="G23" i="1"/>
  <c r="C14" i="1" l="1"/>
  <c r="C15" i="1" l="1"/>
  <c r="C13" i="1"/>
  <c r="D18" i="1"/>
  <c r="D19" i="1"/>
  <c r="B17" i="1"/>
  <c r="D20" i="1"/>
  <c r="C20" i="1" s="1"/>
  <c r="F28" i="1"/>
  <c r="E28" i="1"/>
  <c r="D28" i="1"/>
  <c r="B28" i="1"/>
  <c r="F15" i="1"/>
  <c r="E15" i="1"/>
  <c r="D15" i="1"/>
  <c r="F14" i="1"/>
  <c r="E14" i="1"/>
  <c r="D14" i="1"/>
  <c r="F13" i="1"/>
  <c r="F10" i="1" s="1"/>
  <c r="B14" i="1"/>
  <c r="B13" i="1" s="1"/>
  <c r="B15" i="1"/>
  <c r="D26" i="1"/>
  <c r="G26" i="1" s="1"/>
  <c r="D29" i="1"/>
  <c r="D32" i="1"/>
  <c r="E32" i="1"/>
  <c r="D31" i="1"/>
  <c r="G31" i="1" s="1"/>
  <c r="E31" i="1"/>
  <c r="D30" i="1"/>
  <c r="E30" i="1"/>
  <c r="E29" i="1"/>
  <c r="E26" i="1"/>
  <c r="E25" i="1" s="1"/>
  <c r="E22" i="1" s="1"/>
  <c r="G22" i="1" s="1"/>
  <c r="E20" i="1"/>
  <c r="E19" i="1"/>
  <c r="E18" i="1"/>
  <c r="E17" i="1"/>
  <c r="B26" i="1"/>
  <c r="B25" i="1" s="1"/>
  <c r="B22" i="1" s="1"/>
  <c r="B27" i="1"/>
  <c r="C27" i="1" s="1"/>
  <c r="B29" i="1"/>
  <c r="C29" i="1" s="1"/>
  <c r="B32" i="1"/>
  <c r="C32" i="1"/>
  <c r="F26" i="1"/>
  <c r="F25" i="1" s="1"/>
  <c r="F22" i="1" s="1"/>
  <c r="F27" i="1"/>
  <c r="F29" i="1"/>
  <c r="F32" i="1"/>
  <c r="F17" i="1"/>
  <c r="F20" i="1"/>
  <c r="B18" i="1"/>
  <c r="C18" i="1" s="1"/>
  <c r="B19" i="1"/>
  <c r="C19" i="1" s="1"/>
  <c r="C21" i="1"/>
  <c r="B30" i="1"/>
  <c r="C30" i="1"/>
  <c r="B31" i="1"/>
  <c r="F1" i="1"/>
  <c r="E1" i="1"/>
  <c r="G1" i="1"/>
  <c r="D1" i="1"/>
  <c r="F18" i="1"/>
  <c r="F30" i="1"/>
  <c r="F31" i="1"/>
  <c r="F19" i="1"/>
  <c r="G29" i="1" l="1"/>
  <c r="B10" i="1"/>
  <c r="G19" i="1"/>
  <c r="C26" i="1"/>
  <c r="D25" i="1"/>
  <c r="G15" i="1"/>
  <c r="C28" i="1"/>
  <c r="G28" i="1"/>
  <c r="G20" i="1"/>
  <c r="G18" i="1"/>
  <c r="D13" i="1"/>
  <c r="G14" i="1"/>
  <c r="G30" i="1"/>
  <c r="G32" i="1"/>
  <c r="E13" i="1"/>
  <c r="E10" i="1" s="1"/>
  <c r="E33" i="1" s="1"/>
  <c r="D17" i="1"/>
  <c r="G25" i="1"/>
  <c r="D10" i="1"/>
  <c r="B33" i="1"/>
  <c r="F33" i="1"/>
  <c r="C25" i="1"/>
  <c r="C22" i="1" s="1"/>
  <c r="C31" i="1"/>
  <c r="G13" i="1" l="1"/>
  <c r="C17" i="1"/>
  <c r="C10" i="1" s="1"/>
  <c r="C33" i="1" s="1"/>
  <c r="G17" i="1"/>
  <c r="D33" i="1"/>
  <c r="G33" i="1" s="1"/>
  <c r="G10" i="1"/>
</calcChain>
</file>

<file path=xl/sharedStrings.xml><?xml version="1.0" encoding="utf-8"?>
<sst xmlns="http://schemas.openxmlformats.org/spreadsheetml/2006/main" count="69" uniqueCount="43">
  <si>
    <t>Estado Analítico del Ejercicio del Presupuesto de Egresos Detallado - LDF</t>
  </si>
  <si>
    <t>Clasificación de Servicios Personales por Categoría</t>
  </si>
  <si>
    <t>(PESOS)</t>
  </si>
  <si>
    <t>Concepto (c)</t>
  </si>
  <si>
    <t>Egresos</t>
  </si>
  <si>
    <t>Subejercicio (e)</t>
  </si>
  <si>
    <t xml:space="preserve">Ampliaciones/ (Reducciones) </t>
  </si>
  <si>
    <t xml:space="preserve">Modificado </t>
  </si>
  <si>
    <t xml:space="preserve">Devengado </t>
  </si>
  <si>
    <t>Pagado</t>
  </si>
  <si>
    <t>I. Gasto No Etiquetado (I=A+B+C+D+E+F)</t>
  </si>
  <si>
    <t>A. Personal Administrativo y de Servicio Público</t>
  </si>
  <si>
    <t>B. Magisterio</t>
  </si>
  <si>
    <t>C. Servicios de Salud (C=c1+c2)</t>
  </si>
  <si>
    <t>c1) Personal Administrativo</t>
  </si>
  <si>
    <t>c2) Personal Médico, Paramédico y afín</t>
  </si>
  <si>
    <t>D. Seguridad Pública</t>
  </si>
  <si>
    <t>E. Gastos asociados a la implementación de nuevas leyes federales o reformas a las mismas (E = e1 + e2)</t>
  </si>
  <si>
    <t>e1) Nombre del Programa o Ley 1</t>
  </si>
  <si>
    <t>e2) Nombre del Programa o Ley 2</t>
  </si>
  <si>
    <t>F. Sentencias laborales definitivas</t>
  </si>
  <si>
    <t>II. Gasto Etiquetado (II=A+B+C+D+E+F)</t>
  </si>
  <si>
    <t>III. Total del Gasto en Servicios Personales (III = I + II)</t>
  </si>
  <si>
    <t>GOBIERNO DEL ESTADO DE MICHOACÁN DE OCAMPO</t>
  </si>
  <si>
    <t>Selección vacía</t>
  </si>
  <si>
    <t>No existen datos adecuados</t>
  </si>
  <si>
    <t>29/04/2022</t>
  </si>
  <si>
    <t>21</t>
  </si>
  <si>
    <t>Aprobado</t>
  </si>
  <si>
    <t>Ampliaciones y Reducciones</t>
  </si>
  <si>
    <t>Modificado Por Periodo Presupuestal</t>
  </si>
  <si>
    <t>Devengado</t>
  </si>
  <si>
    <t>SubEjercido</t>
  </si>
  <si>
    <t>E. Gastos asoc. nuevas leyes federales o reform. (E = e1+e2)</t>
  </si>
  <si>
    <t>A. Personal Administrativo y de Servicio Público.</t>
  </si>
  <si>
    <t>B. Magisterio.</t>
  </si>
  <si>
    <t>C. Servicios de Salud (C=c1+c2).</t>
  </si>
  <si>
    <t>c1) Personal Administrativo.</t>
  </si>
  <si>
    <t>c2) Personal Médico, Paramédico y afín.</t>
  </si>
  <si>
    <t>D. Seguridad Pública.</t>
  </si>
  <si>
    <t>F. Sentencias laborales definitivas.</t>
  </si>
  <si>
    <t>Nota: Los importes mostrados en el Estado Analítico no incluyen el presupuesto ejercido por la Secretaría de Salud en partidas específicas del capítulo 1000 derivadas de la ministración de recursos, realizadas por la Secretaría de Finanzas y Administración en capítulos del gasto 4000.</t>
  </si>
  <si>
    <t>Periodo de Enero a Diciembre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</si>
</sst>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_(* #,##0.00_);_(* \(#,##0.00\);_(* &quot;-&quot;??_);_(@_)"/>
    <numFmt numFmtId="165" formatCode="#,##0.00;\-\ #,##0.00"/>
    <numFmt numFmtId="166" formatCode="#,##0.00&quot;*&quot;;\-\ #&quot;*&quot;\,##0.00&quot;*&quot;"/>
    <numFmt numFmtId="167" formatCode="#,##0.00_ ;\-#,##0.00\ "/>
  </numFmts>
  <fonts count="32" x14ac:knownFonts="1">
    <font>
      <sz val="10"/>
      <name val="Arial"/>
      <family val="2"/>
    </font>
    <font>
      <b/>
      <sz val="14"/>
      <color theme="1"/>
      <name val="Arial"/>
      <family val="2"/>
    </font>
    <font>
      <b/>
      <sz val="11"/>
      <color theme="1"/>
      <name val="Arial"/>
      <family val="2"/>
    </font>
    <font>
      <b/>
      <sz val="10"/>
      <color theme="1"/>
      <name val="Arial"/>
      <family val="2"/>
    </font>
    <font>
      <b/>
      <sz val="9"/>
      <color theme="1"/>
      <name val="Arial"/>
      <family val="2"/>
    </font>
    <font>
      <sz val="9"/>
      <color theme="1"/>
      <name val="Arial"/>
      <family val="2"/>
    </font>
    <font>
      <sz val="10"/>
      <name val="Arial"/>
      <family val="2"/>
    </font>
    <font>
      <sz val="11"/>
      <color indexed="17"/>
      <name val="Calibri"/>
      <family val="2"/>
    </font>
    <font>
      <b/>
      <sz val="11"/>
      <color indexed="53"/>
      <name val="Calibri"/>
      <family val="2"/>
    </font>
    <font>
      <b/>
      <sz val="11"/>
      <color indexed="9"/>
      <name val="Calibri"/>
      <family val="2"/>
    </font>
    <font>
      <sz val="11"/>
      <color indexed="53"/>
      <name val="Calibri"/>
      <family val="2"/>
    </font>
    <font>
      <b/>
      <sz val="15"/>
      <color indexed="62"/>
      <name val="Calibri"/>
      <family val="2"/>
    </font>
    <font>
      <b/>
      <sz val="11"/>
      <color indexed="62"/>
      <name val="Calibri"/>
      <family val="2"/>
    </font>
    <font>
      <sz val="11"/>
      <color indexed="48"/>
      <name val="Calibri"/>
      <family val="2"/>
    </font>
    <font>
      <sz val="11"/>
      <color indexed="16"/>
      <name val="Calibri"/>
      <family val="2"/>
    </font>
    <font>
      <sz val="11"/>
      <color indexed="60"/>
      <name val="Calibri"/>
      <family val="2"/>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1"/>
      <color indexed="10"/>
      <name val="Calibri"/>
      <family val="2"/>
    </font>
    <font>
      <i/>
      <sz val="10"/>
      <color rgb="FF7F7F7F"/>
      <name val="Arial"/>
      <family val="2"/>
    </font>
    <font>
      <b/>
      <sz val="18"/>
      <color theme="3"/>
      <name val="Calibri Light"/>
      <family val="2"/>
      <scheme val="major"/>
    </font>
    <font>
      <b/>
      <sz val="13"/>
      <color indexed="62"/>
      <name val="Calibri"/>
      <family val="2"/>
    </font>
    <font>
      <b/>
      <sz val="11"/>
      <color indexed="8"/>
      <name val="Calibri"/>
      <family val="2"/>
    </font>
    <font>
      <sz val="10"/>
      <color theme="0"/>
      <name val="Arial"/>
      <family val="2"/>
    </font>
    <font>
      <sz val="8"/>
      <name val="Arial"/>
      <family val="2"/>
    </font>
  </fonts>
  <fills count="27">
    <fill>
      <patternFill patternType="none"/>
    </fill>
    <fill>
      <patternFill patternType="gray125"/>
    </fill>
    <fill>
      <patternFill patternType="solid">
        <fgColor indexed="42"/>
        <bgColor indexed="42"/>
      </patternFill>
    </fill>
    <fill>
      <patternFill patternType="solid">
        <fgColor indexed="9"/>
        <bgColor indexed="9"/>
      </patternFill>
    </fill>
    <fill>
      <patternFill patternType="solid">
        <fgColor indexed="55"/>
        <bgColor indexed="55"/>
      </patternFill>
    </fill>
    <fill>
      <patternFill patternType="solid">
        <fgColor indexed="47"/>
        <bgColor indexed="47"/>
      </patternFill>
    </fill>
    <fill>
      <patternFill patternType="solid">
        <fgColor indexed="45"/>
        <bgColor indexed="45"/>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theme="0" tint="-0.34998626667073579"/>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rgb="FF000000"/>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3"/>
      </bottom>
      <diagonal/>
    </border>
    <border>
      <left/>
      <right/>
      <top/>
      <bottom style="thick">
        <color indexed="4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auto="1"/>
      </left>
      <right style="thin">
        <color auto="1"/>
      </right>
      <top style="thin">
        <color auto="1"/>
      </top>
      <bottom style="thin">
        <color auto="1"/>
      </bottom>
      <diagonal/>
    </border>
    <border>
      <left/>
      <right/>
      <top/>
      <bottom style="thick">
        <color indexed="22"/>
      </bottom>
      <diagonal/>
    </border>
    <border>
      <left/>
      <right/>
      <top/>
      <bottom style="medium">
        <color indexed="24"/>
      </bottom>
      <diagonal/>
    </border>
    <border>
      <left/>
      <right/>
      <top style="thin">
        <color indexed="48"/>
      </top>
      <bottom style="double">
        <color indexed="48"/>
      </bottom>
      <diagonal/>
    </border>
  </borders>
  <cellStyleXfs count="60">
    <xf numFmtId="0" fontId="0" fillId="0" borderId="0"/>
    <xf numFmtId="0" fontId="27" fillId="0" borderId="0" applyNumberFormat="0" applyFill="0" applyBorder="0" applyAlignment="0" applyProtection="0"/>
    <xf numFmtId="0" fontId="11" fillId="0" borderId="18" applyNumberFormat="0" applyFill="0" applyAlignment="0" applyProtection="0"/>
    <xf numFmtId="0" fontId="28" fillId="0" borderId="24" applyNumberFormat="0" applyFill="0" applyAlignment="0" applyProtection="0"/>
    <xf numFmtId="0" fontId="12" fillId="0" borderId="25" applyNumberFormat="0" applyFill="0" applyAlignment="0" applyProtection="0"/>
    <xf numFmtId="0" fontId="12" fillId="0" borderId="0" applyNumberFormat="0" applyFill="0" applyBorder="0" applyAlignment="0" applyProtection="0"/>
    <xf numFmtId="0" fontId="7" fillId="2" borderId="0" applyNumberFormat="0" applyBorder="0" applyAlignment="0" applyProtection="0"/>
    <xf numFmtId="0" fontId="14" fillId="6" borderId="0" applyNumberFormat="0" applyBorder="0" applyAlignment="0" applyProtection="0"/>
    <xf numFmtId="0" fontId="15" fillId="5" borderId="0" applyNumberFormat="0" applyBorder="0" applyAlignment="0" applyProtection="0"/>
    <xf numFmtId="0" fontId="13" fillId="5" borderId="15" applyNumberFormat="0" applyAlignment="0" applyProtection="0"/>
    <xf numFmtId="0" fontId="16" fillId="3" borderId="20" applyNumberFormat="0" applyAlignment="0" applyProtection="0"/>
    <xf numFmtId="0" fontId="8" fillId="3" borderId="15" applyNumberFormat="0" applyAlignment="0" applyProtection="0"/>
    <xf numFmtId="0" fontId="10" fillId="0" borderId="17" applyNumberFormat="0" applyFill="0" applyAlignment="0" applyProtection="0"/>
    <xf numFmtId="0" fontId="9" fillId="4" borderId="16" applyNumberFormat="0" applyAlignment="0" applyProtection="0"/>
    <xf numFmtId="0" fontId="25" fillId="0" borderId="0" applyNumberFormat="0" applyFill="0" applyBorder="0" applyAlignment="0" applyProtection="0"/>
    <xf numFmtId="0" fontId="6" fillId="7" borderId="19" applyNumberFormat="0" applyFont="0" applyAlignment="0" applyProtection="0"/>
    <xf numFmtId="0" fontId="26" fillId="0" borderId="0" applyNumberFormat="0" applyFill="0" applyBorder="0" applyAlignment="0" applyProtection="0"/>
    <xf numFmtId="0" fontId="29" fillId="0" borderId="26" applyNumberFormat="0" applyFill="0" applyAlignment="0" applyProtection="0"/>
    <xf numFmtId="4" fontId="17" fillId="8" borderId="21" applyNumberFormat="0" applyProtection="0">
      <alignment vertical="center"/>
    </xf>
    <xf numFmtId="4" fontId="18" fillId="8" borderId="21" applyNumberFormat="0" applyProtection="0">
      <alignment vertical="center"/>
    </xf>
    <xf numFmtId="4" fontId="17" fillId="8" borderId="21" applyNumberFormat="0" applyProtection="0">
      <alignment horizontal="left" vertical="center" indent="1"/>
    </xf>
    <xf numFmtId="0" fontId="17" fillId="8" borderId="21" applyNumberFormat="0" applyProtection="0">
      <alignment horizontal="left" vertical="top" indent="1"/>
    </xf>
    <xf numFmtId="4" fontId="17" fillId="9" borderId="0" applyNumberFormat="0" applyProtection="0">
      <alignment horizontal="left" vertical="center" indent="1"/>
    </xf>
    <xf numFmtId="4" fontId="19" fillId="10" borderId="21" applyNumberFormat="0" applyProtection="0">
      <alignment horizontal="right" vertical="center"/>
    </xf>
    <xf numFmtId="4" fontId="19" fillId="11" borderId="21" applyNumberFormat="0" applyProtection="0">
      <alignment horizontal="right" vertical="center"/>
    </xf>
    <xf numFmtId="4" fontId="19" fillId="12" borderId="21" applyNumberFormat="0" applyProtection="0">
      <alignment horizontal="right" vertical="center"/>
    </xf>
    <xf numFmtId="4" fontId="19" fillId="13" borderId="21" applyNumberFormat="0" applyProtection="0">
      <alignment horizontal="right" vertical="center"/>
    </xf>
    <xf numFmtId="4" fontId="19" fillId="14" borderId="21" applyNumberFormat="0" applyProtection="0">
      <alignment horizontal="right" vertical="center"/>
    </xf>
    <xf numFmtId="4" fontId="19" fillId="15" borderId="21" applyNumberFormat="0" applyProtection="0">
      <alignment horizontal="right" vertical="center"/>
    </xf>
    <xf numFmtId="4" fontId="19" fillId="16" borderId="21" applyNumberFormat="0" applyProtection="0">
      <alignment horizontal="right" vertical="center"/>
    </xf>
    <xf numFmtId="4" fontId="19" fillId="17" borderId="21" applyNumberFormat="0" applyProtection="0">
      <alignment horizontal="right" vertical="center"/>
    </xf>
    <xf numFmtId="4" fontId="19" fillId="18" borderId="21" applyNumberFormat="0" applyProtection="0">
      <alignment horizontal="right" vertical="center"/>
    </xf>
    <xf numFmtId="4" fontId="17" fillId="19" borderId="22" applyNumberFormat="0" applyProtection="0">
      <alignment horizontal="left" vertical="center" indent="1"/>
    </xf>
    <xf numFmtId="4" fontId="19" fillId="20" borderId="0" applyNumberFormat="0" applyProtection="0">
      <alignment horizontal="left" vertical="center" indent="1"/>
    </xf>
    <xf numFmtId="4" fontId="20" fillId="21" borderId="0" applyNumberFormat="0" applyProtection="0">
      <alignment horizontal="left" vertical="center" indent="1"/>
    </xf>
    <xf numFmtId="4" fontId="19" fillId="9" borderId="21" applyNumberFormat="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6" fillId="21" borderId="21" applyNumberFormat="0" applyProtection="0">
      <alignment horizontal="left" vertical="center" indent="1"/>
    </xf>
    <xf numFmtId="0" fontId="6" fillId="21" borderId="21" applyNumberFormat="0" applyProtection="0">
      <alignment horizontal="left" vertical="top" indent="1"/>
    </xf>
    <xf numFmtId="0" fontId="6" fillId="9" borderId="21" applyNumberFormat="0" applyProtection="0">
      <alignment horizontal="left" vertical="center" indent="1"/>
    </xf>
    <xf numFmtId="0" fontId="6" fillId="9" borderId="21" applyNumberFormat="0" applyProtection="0">
      <alignment horizontal="left" vertical="top" indent="1"/>
    </xf>
    <xf numFmtId="0" fontId="6" fillId="22" borderId="21" applyNumberFormat="0" applyProtection="0">
      <alignment horizontal="left" vertical="center" indent="1"/>
    </xf>
    <xf numFmtId="0" fontId="6" fillId="22" borderId="21" applyNumberFormat="0" applyProtection="0">
      <alignment horizontal="left" vertical="top" indent="1"/>
    </xf>
    <xf numFmtId="0" fontId="6" fillId="20" borderId="21" applyNumberFormat="0" applyProtection="0">
      <alignment horizontal="left" vertical="center" indent="1"/>
    </xf>
    <xf numFmtId="0" fontId="6" fillId="20" borderId="21" applyNumberFormat="0" applyProtection="0">
      <alignment horizontal="left" vertical="top" indent="1"/>
    </xf>
    <xf numFmtId="0" fontId="6" fillId="23" borderId="23" applyNumberFormat="0">
      <protection locked="0"/>
    </xf>
    <xf numFmtId="4" fontId="19" fillId="24" borderId="21" applyNumberFormat="0" applyProtection="0">
      <alignment vertical="center"/>
    </xf>
    <xf numFmtId="4" fontId="21" fillId="24" borderId="21" applyNumberFormat="0" applyProtection="0">
      <alignment vertical="center"/>
    </xf>
    <xf numFmtId="4" fontId="19" fillId="24" borderId="21" applyNumberFormat="0" applyProtection="0">
      <alignment horizontal="left" vertical="center" indent="1"/>
    </xf>
    <xf numFmtId="0" fontId="19" fillId="24" borderId="21" applyNumberFormat="0" applyProtection="0">
      <alignment horizontal="left" vertical="top" indent="1"/>
    </xf>
    <xf numFmtId="4" fontId="19" fillId="20" borderId="21" applyNumberFormat="0" applyProtection="0">
      <alignment horizontal="right" vertical="center"/>
    </xf>
    <xf numFmtId="4" fontId="21" fillId="20" borderId="21" applyNumberFormat="0" applyProtection="0">
      <alignment horizontal="right" vertical="center"/>
    </xf>
    <xf numFmtId="4" fontId="19" fillId="9" borderId="21" applyNumberFormat="0" applyProtection="0">
      <alignment horizontal="left" vertical="center" indent="1"/>
    </xf>
    <xf numFmtId="0" fontId="19" fillId="9" borderId="21" applyNumberFormat="0" applyProtection="0">
      <alignment horizontal="left" vertical="top" indent="1"/>
    </xf>
    <xf numFmtId="4" fontId="22" fillId="25" borderId="0" applyNumberFormat="0" applyProtection="0">
      <alignment horizontal="left" vertical="center" indent="1"/>
    </xf>
    <xf numFmtId="4" fontId="23" fillId="20" borderId="21" applyNumberFormat="0" applyProtection="0">
      <alignment horizontal="right" vertical="center"/>
    </xf>
    <xf numFmtId="0" fontId="24" fillId="0" borderId="0" applyNumberFormat="0" applyFill="0" applyBorder="0" applyAlignment="0" applyProtection="0"/>
    <xf numFmtId="164" fontId="6" fillId="0" borderId="0" applyFont="0" applyFill="0" applyBorder="0" applyAlignment="0" applyProtection="0"/>
    <xf numFmtId="44" fontId="6" fillId="0" borderId="0" applyFont="0" applyFill="0" applyBorder="0" applyAlignment="0" applyProtection="0"/>
  </cellStyleXfs>
  <cellXfs count="54">
    <xf numFmtId="0" fontId="0" fillId="0" borderId="0" xfId="0"/>
    <xf numFmtId="0" fontId="0" fillId="0" borderId="0" xfId="0" quotePrefix="1" applyAlignment="1"/>
    <xf numFmtId="0" fontId="4" fillId="0" borderId="4" xfId="0" applyFont="1" applyBorder="1" applyAlignment="1">
      <alignment horizontal="left" vertical="center" wrapText="1"/>
    </xf>
    <xf numFmtId="4" fontId="4" fillId="0" borderId="14" xfId="0" applyNumberFormat="1" applyFont="1" applyBorder="1" applyAlignment="1">
      <alignment horizontal="right" vertical="center" wrapText="1"/>
    </xf>
    <xf numFmtId="0" fontId="4" fillId="0" borderId="7" xfId="0" applyFont="1" applyBorder="1" applyAlignment="1">
      <alignment horizontal="left" vertical="center" wrapText="1"/>
    </xf>
    <xf numFmtId="0" fontId="0" fillId="0" borderId="0" xfId="0" applyAlignment="1"/>
    <xf numFmtId="0" fontId="30" fillId="0" borderId="0" xfId="0" quotePrefix="1" applyFont="1" applyAlignment="1"/>
    <xf numFmtId="0" fontId="30" fillId="0" borderId="0" xfId="0" applyFont="1"/>
    <xf numFmtId="0" fontId="23" fillId="20" borderId="21" xfId="56" quotePrefix="1" applyNumberFormat="1">
      <alignment horizontal="right" vertical="center"/>
    </xf>
    <xf numFmtId="0" fontId="17" fillId="9" borderId="0" xfId="22" applyNumberFormat="1">
      <alignment horizontal="left" vertical="center" indent="1"/>
    </xf>
    <xf numFmtId="0" fontId="19" fillId="9" borderId="21" xfId="53" applyNumberFormat="1">
      <alignment horizontal="left" vertical="center" indent="1"/>
    </xf>
    <xf numFmtId="165" fontId="19" fillId="20" borderId="21" xfId="51" applyNumberFormat="1">
      <alignment horizontal="right" vertical="center"/>
    </xf>
    <xf numFmtId="0" fontId="6" fillId="21" borderId="21" xfId="38" applyAlignment="1">
      <alignment horizontal="left" vertical="center" indent="2"/>
    </xf>
    <xf numFmtId="0" fontId="6" fillId="9" borderId="21" xfId="40" applyAlignment="1">
      <alignment horizontal="left" vertical="center" indent="3"/>
    </xf>
    <xf numFmtId="0" fontId="6" fillId="22" borderId="21" xfId="42" applyAlignment="1">
      <alignment horizontal="left" vertical="center" indent="4"/>
    </xf>
    <xf numFmtId="4" fontId="19" fillId="20" borderId="21" xfId="51" applyNumberFormat="1">
      <alignment horizontal="right" vertical="center"/>
    </xf>
    <xf numFmtId="0" fontId="4"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4" fillId="0" borderId="4" xfId="0" applyFont="1" applyFill="1" applyBorder="1" applyAlignment="1">
      <alignment horizontal="left" vertical="center"/>
    </xf>
    <xf numFmtId="0" fontId="5" fillId="0" borderId="4" xfId="0" applyFont="1" applyFill="1" applyBorder="1" applyAlignment="1">
      <alignment horizontal="left" vertical="center" wrapText="1" indent="1"/>
    </xf>
    <xf numFmtId="164" fontId="4" fillId="0" borderId="14" xfId="0" applyNumberFormat="1" applyFont="1" applyBorder="1" applyAlignment="1">
      <alignment horizontal="right" vertical="center" wrapText="1"/>
    </xf>
    <xf numFmtId="164" fontId="4" fillId="0" borderId="13" xfId="0" applyNumberFormat="1" applyFont="1" applyBorder="1" applyAlignment="1">
      <alignment horizontal="center" vertical="center" wrapText="1"/>
    </xf>
    <xf numFmtId="44" fontId="0" fillId="0" borderId="0" xfId="59" applyFont="1"/>
    <xf numFmtId="167" fontId="4" fillId="0" borderId="14" xfId="0" applyNumberFormat="1" applyFont="1" applyBorder="1" applyAlignment="1">
      <alignment horizontal="right" vertical="center" wrapText="1"/>
    </xf>
    <xf numFmtId="0" fontId="4" fillId="0" borderId="12" xfId="0" applyFont="1" applyFill="1" applyBorder="1" applyAlignment="1">
      <alignment horizontal="center" vertical="center" wrapText="1"/>
    </xf>
    <xf numFmtId="0" fontId="0" fillId="0" borderId="0" xfId="0" applyAlignment="1">
      <alignment wrapText="1"/>
    </xf>
    <xf numFmtId="0" fontId="1" fillId="26" borderId="1" xfId="0" applyFont="1" applyFill="1" applyBorder="1" applyAlignment="1">
      <alignment horizontal="center" vertical="center" wrapText="1"/>
    </xf>
    <xf numFmtId="0" fontId="1" fillId="26" borderId="2" xfId="0" applyFont="1" applyFill="1" applyBorder="1" applyAlignment="1">
      <alignment horizontal="center" vertical="center" wrapText="1"/>
    </xf>
    <xf numFmtId="0" fontId="1" fillId="26" borderId="3" xfId="0" applyFont="1" applyFill="1" applyBorder="1" applyAlignment="1">
      <alignment horizontal="center" vertical="center" wrapText="1"/>
    </xf>
    <xf numFmtId="0" fontId="2" fillId="26" borderId="4" xfId="0" applyFont="1" applyFill="1" applyBorder="1" applyAlignment="1">
      <alignment horizontal="center" vertical="center"/>
    </xf>
    <xf numFmtId="0" fontId="2" fillId="26" borderId="0" xfId="0" applyFont="1" applyFill="1" applyBorder="1" applyAlignment="1">
      <alignment horizontal="center" vertical="center"/>
    </xf>
    <xf numFmtId="0" fontId="2" fillId="26" borderId="5" xfId="0" applyFont="1" applyFill="1" applyBorder="1" applyAlignment="1">
      <alignment horizontal="center" vertical="center"/>
    </xf>
    <xf numFmtId="0" fontId="3" fillId="26" borderId="4" xfId="0" applyFont="1" applyFill="1" applyBorder="1" applyAlignment="1">
      <alignment horizontal="center" vertical="center"/>
    </xf>
    <xf numFmtId="0" fontId="3" fillId="26" borderId="0" xfId="0" applyFont="1" applyFill="1" applyBorder="1" applyAlignment="1">
      <alignment horizontal="center" vertical="center"/>
    </xf>
    <xf numFmtId="0" fontId="3" fillId="26" borderId="5" xfId="0" applyFont="1" applyFill="1" applyBorder="1" applyAlignment="1">
      <alignment horizontal="center" vertical="center"/>
    </xf>
    <xf numFmtId="0" fontId="4" fillId="26" borderId="4" xfId="0" applyFont="1" applyFill="1" applyBorder="1" applyAlignment="1">
      <alignment horizontal="center" vertical="center" wrapText="1"/>
    </xf>
    <xf numFmtId="0" fontId="4" fillId="26" borderId="0" xfId="0" applyFont="1" applyFill="1" applyBorder="1" applyAlignment="1">
      <alignment horizontal="center" vertical="center" wrapText="1"/>
    </xf>
    <xf numFmtId="0" fontId="4" fillId="26" borderId="6" xfId="0" applyFont="1" applyFill="1" applyBorder="1" applyAlignment="1">
      <alignment horizontal="center" vertical="center" wrapText="1"/>
    </xf>
    <xf numFmtId="0" fontId="4" fillId="26" borderId="8" xfId="0" applyFont="1" applyFill="1" applyBorder="1" applyAlignment="1">
      <alignment horizontal="center" vertical="center"/>
    </xf>
    <xf numFmtId="0" fontId="4" fillId="26" borderId="9" xfId="0" applyFont="1" applyFill="1" applyBorder="1" applyAlignment="1">
      <alignment horizontal="center" vertical="center" wrapText="1"/>
    </xf>
    <xf numFmtId="0" fontId="4" fillId="26" borderId="10" xfId="0" applyFont="1" applyFill="1" applyBorder="1" applyAlignment="1">
      <alignment horizontal="center" vertical="center" wrapText="1"/>
    </xf>
    <xf numFmtId="0" fontId="4" fillId="26" borderId="11" xfId="0" applyFont="1" applyFill="1" applyBorder="1" applyAlignment="1">
      <alignment horizontal="center" vertical="center" wrapText="1"/>
    </xf>
    <xf numFmtId="0" fontId="4" fillId="26" borderId="8" xfId="0" applyFont="1" applyFill="1" applyBorder="1" applyAlignment="1">
      <alignment horizontal="center" vertical="center" wrapText="1"/>
    </xf>
    <xf numFmtId="0" fontId="4" fillId="26" borderId="12" xfId="0" applyFont="1" applyFill="1" applyBorder="1" applyAlignment="1">
      <alignment horizontal="center" vertical="center"/>
    </xf>
    <xf numFmtId="0" fontId="4" fillId="26" borderId="13" xfId="0" applyFont="1" applyFill="1" applyBorder="1" applyAlignment="1">
      <alignment horizontal="center" vertical="center"/>
    </xf>
    <xf numFmtId="0" fontId="4" fillId="26" borderId="13" xfId="0" applyFont="1" applyFill="1" applyBorder="1" applyAlignment="1">
      <alignment horizontal="center" vertical="center" wrapText="1"/>
    </xf>
    <xf numFmtId="0" fontId="4" fillId="26" borderId="12" xfId="0" applyFont="1" applyFill="1" applyBorder="1" applyAlignment="1">
      <alignment horizontal="center" vertical="center" wrapText="1"/>
    </xf>
    <xf numFmtId="4" fontId="4" fillId="0" borderId="14" xfId="0" applyNumberFormat="1" applyFont="1" applyFill="1" applyBorder="1" applyAlignment="1">
      <alignment horizontal="right" vertical="center" wrapText="1"/>
    </xf>
    <xf numFmtId="166" fontId="4" fillId="0" borderId="14" xfId="58" applyNumberFormat="1" applyFont="1" applyFill="1" applyBorder="1" applyAlignment="1">
      <alignment horizontal="right" vertical="center" wrapText="1"/>
    </xf>
    <xf numFmtId="166" fontId="5" fillId="0" borderId="14" xfId="58" applyNumberFormat="1" applyFont="1" applyFill="1" applyBorder="1" applyAlignment="1">
      <alignment horizontal="right" vertical="center" wrapText="1"/>
    </xf>
    <xf numFmtId="4" fontId="5" fillId="0" borderId="14" xfId="0" applyNumberFormat="1" applyFont="1" applyFill="1" applyBorder="1" applyAlignment="1">
      <alignment horizontal="right" vertical="center" wrapText="1"/>
    </xf>
    <xf numFmtId="4" fontId="4" fillId="0" borderId="6"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4" fillId="0" borderId="13" xfId="0" applyFont="1" applyFill="1" applyBorder="1" applyAlignment="1">
      <alignment horizontal="center" vertical="center" wrapText="1"/>
    </xf>
  </cellXfs>
  <cellStyles count="6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Entrada" xfId="9" builtinId="20" customBuiltin="1"/>
    <cellStyle name="Incorrecto" xfId="7" builtinId="27" customBuiltin="1"/>
    <cellStyle name="Millares" xfId="58" builtinId="3"/>
    <cellStyle name="Moneda" xfId="59" builtinId="4"/>
    <cellStyle name="Neutral" xfId="8" builtinId="28" customBuiltin="1"/>
    <cellStyle name="Normal" xfId="0" builtinId="0" customBuiltin="1"/>
    <cellStyle name="Notas" xfId="15" builtinId="10" customBuiltin="1"/>
    <cellStyle name="Salida" xfId="10" builtinId="21" customBuiltin="1"/>
    <cellStyle name="SAPBEXaggData" xfId="18" xr:uid="{00000000-0005-0000-0000-00000C000000}"/>
    <cellStyle name="SAPBEXaggDataEmph" xfId="19" xr:uid="{00000000-0005-0000-0000-00000D000000}"/>
    <cellStyle name="SAPBEXaggItem" xfId="20" xr:uid="{00000000-0005-0000-0000-00000E000000}"/>
    <cellStyle name="SAPBEXaggItemX" xfId="21" xr:uid="{00000000-0005-0000-0000-00000F000000}"/>
    <cellStyle name="SAPBEXchaText" xfId="22" xr:uid="{00000000-0005-0000-0000-000010000000}"/>
    <cellStyle name="SAPBEXexcBad7" xfId="23" xr:uid="{00000000-0005-0000-0000-000011000000}"/>
    <cellStyle name="SAPBEXexcBad8" xfId="24" xr:uid="{00000000-0005-0000-0000-000012000000}"/>
    <cellStyle name="SAPBEXexcBad9" xfId="25" xr:uid="{00000000-0005-0000-0000-000013000000}"/>
    <cellStyle name="SAPBEXexcCritical4" xfId="26" xr:uid="{00000000-0005-0000-0000-000014000000}"/>
    <cellStyle name="SAPBEXexcCritical5" xfId="27" xr:uid="{00000000-0005-0000-0000-000015000000}"/>
    <cellStyle name="SAPBEXexcCritical6" xfId="28" xr:uid="{00000000-0005-0000-0000-000016000000}"/>
    <cellStyle name="SAPBEXexcGood1" xfId="29" xr:uid="{00000000-0005-0000-0000-000017000000}"/>
    <cellStyle name="SAPBEXexcGood2" xfId="30" xr:uid="{00000000-0005-0000-0000-000018000000}"/>
    <cellStyle name="SAPBEXexcGood3" xfId="31" xr:uid="{00000000-0005-0000-0000-000019000000}"/>
    <cellStyle name="SAPBEXfilterDrill" xfId="32" xr:uid="{00000000-0005-0000-0000-00001A000000}"/>
    <cellStyle name="SAPBEXfilterItem" xfId="33" xr:uid="{00000000-0005-0000-0000-00001B000000}"/>
    <cellStyle name="SAPBEXfilterText" xfId="34" xr:uid="{00000000-0005-0000-0000-00001C000000}"/>
    <cellStyle name="SAPBEXformats" xfId="35" xr:uid="{00000000-0005-0000-0000-00001D000000}"/>
    <cellStyle name="SAPBEXheaderItem" xfId="36" xr:uid="{00000000-0005-0000-0000-00001E000000}"/>
    <cellStyle name="SAPBEXheaderText" xfId="37" xr:uid="{00000000-0005-0000-0000-00001F000000}"/>
    <cellStyle name="SAPBEXHLevel0" xfId="38" xr:uid="{00000000-0005-0000-0000-000020000000}"/>
    <cellStyle name="SAPBEXHLevel0X" xfId="39" xr:uid="{00000000-0005-0000-0000-000021000000}"/>
    <cellStyle name="SAPBEXHLevel1" xfId="40" xr:uid="{00000000-0005-0000-0000-000022000000}"/>
    <cellStyle name="SAPBEXHLevel1X" xfId="41" xr:uid="{00000000-0005-0000-0000-000023000000}"/>
    <cellStyle name="SAPBEXHLevel2" xfId="42" xr:uid="{00000000-0005-0000-0000-000024000000}"/>
    <cellStyle name="SAPBEXHLevel2X" xfId="43" xr:uid="{00000000-0005-0000-0000-000025000000}"/>
    <cellStyle name="SAPBEXHLevel3" xfId="44" xr:uid="{00000000-0005-0000-0000-000026000000}"/>
    <cellStyle name="SAPBEXHLevel3X" xfId="45" xr:uid="{00000000-0005-0000-0000-000027000000}"/>
    <cellStyle name="SAPBEXinputData" xfId="46" xr:uid="{00000000-0005-0000-0000-000028000000}"/>
    <cellStyle name="SAPBEXresData" xfId="47" xr:uid="{00000000-0005-0000-0000-000029000000}"/>
    <cellStyle name="SAPBEXresDataEmph" xfId="48" xr:uid="{00000000-0005-0000-0000-00002A000000}"/>
    <cellStyle name="SAPBEXresItem" xfId="49" xr:uid="{00000000-0005-0000-0000-00002B000000}"/>
    <cellStyle name="SAPBEXresItemX" xfId="50" xr:uid="{00000000-0005-0000-0000-00002C000000}"/>
    <cellStyle name="SAPBEXstdData" xfId="51" xr:uid="{00000000-0005-0000-0000-00002D000000}"/>
    <cellStyle name="SAPBEXstdDataEmph" xfId="52" xr:uid="{00000000-0005-0000-0000-00002E000000}"/>
    <cellStyle name="SAPBEXstdItem" xfId="53" xr:uid="{00000000-0005-0000-0000-00002F000000}"/>
    <cellStyle name="SAPBEXstdItemX" xfId="54" xr:uid="{00000000-0005-0000-0000-000030000000}"/>
    <cellStyle name="SAPBEXtitle" xfId="55" xr:uid="{00000000-0005-0000-0000-000031000000}"/>
    <cellStyle name="SAPBEXundefined" xfId="56" xr:uid="{00000000-0005-0000-0000-000032000000}"/>
    <cellStyle name="Sheet Title" xfId="57" xr:uid="{00000000-0005-0000-0000-000033000000}"/>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6">
    <dxf>
      <numFmt numFmtId="168" formatCode="0.00&quot;*&quot;"/>
    </dxf>
    <dxf>
      <numFmt numFmtId="168" formatCode="0.00&quot;*&quot;"/>
    </dxf>
    <dxf>
      <numFmt numFmtId="168" formatCode="0.00&quot;*&quot;"/>
    </dxf>
    <dxf>
      <numFmt numFmtId="168" formatCode="0.00&quot;*&quot;"/>
    </dxf>
    <dxf>
      <numFmt numFmtId="168" formatCode="0.00&quot;*&quot;"/>
    </dxf>
    <dxf>
      <numFmt numFmtId="168" formatCode="0.00&quot;*&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gif"/></Relationships>
</file>

<file path=xl/drawings/_rels/drawing3.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3187700</xdr:colOff>
      <xdr:row>0</xdr:row>
      <xdr:rowOff>0</xdr:rowOff>
    </xdr:to>
    <xdr:pic>
      <xdr:nvPicPr>
        <xdr:cNvPr id="3" name="BExKIN6PVBBZBBPEQHRTTEUH2RJ4" hidden="1">
          <a:extLst>
            <a:ext uri="{FF2B5EF4-FFF2-40B4-BE49-F238E27FC236}">
              <a16:creationId xmlns:a16="http://schemas.microsoft.com/office/drawing/2014/main" id="{00000000-0008-0000-01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187700" cy="0"/>
        </a:xfrm>
        <a:prstGeom prst="rect">
          <a:avLst/>
        </a:prstGeom>
      </xdr:spPr>
    </xdr:pic>
    <xdr:clientData/>
  </xdr:twoCellAnchor>
  <xdr:twoCellAnchor>
    <xdr:from>
      <xdr:col>3</xdr:col>
      <xdr:colOff>0</xdr:colOff>
      <xdr:row>0</xdr:row>
      <xdr:rowOff>0</xdr:rowOff>
    </xdr:from>
    <xdr:to>
      <xdr:col>3</xdr:col>
      <xdr:colOff>1206500</xdr:colOff>
      <xdr:row>0</xdr:row>
      <xdr:rowOff>0</xdr:rowOff>
    </xdr:to>
    <xdr:pic>
      <xdr:nvPicPr>
        <xdr:cNvPr id="4" name="BEx9B78HB8WUJP8F5QJPTI4VOOBZ" hidden="1">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206500" cy="0"/>
        </a:xfrm>
        <a:prstGeom prst="rect">
          <a:avLst/>
        </a:prstGeom>
      </xdr:spPr>
    </xdr:pic>
    <xdr:clientData/>
  </xdr:twoCellAnchor>
  <xdr:twoCellAnchor>
    <xdr:from>
      <xdr:col>0</xdr:col>
      <xdr:colOff>0</xdr:colOff>
      <xdr:row>0</xdr:row>
      <xdr:rowOff>0</xdr:rowOff>
    </xdr:from>
    <xdr:to>
      <xdr:col>0</xdr:col>
      <xdr:colOff>4292600</xdr:colOff>
      <xdr:row>0</xdr:row>
      <xdr:rowOff>149225</xdr:rowOff>
    </xdr:to>
    <xdr:pic>
      <xdr:nvPicPr>
        <xdr:cNvPr id="6" name="BExMG5BAX65W28MQRABL470W0MAL" hidden="1">
          <a:extLst>
            <a:ext uri="{FF2B5EF4-FFF2-40B4-BE49-F238E27FC236}">
              <a16:creationId xmlns:a16="http://schemas.microsoft.com/office/drawing/2014/main" id="{00000000-0008-0000-0100-000006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292600" cy="149225"/>
        </a:xfrm>
        <a:prstGeom prst="rect">
          <a:avLst/>
        </a:prstGeom>
      </xdr:spPr>
    </xdr:pic>
    <xdr:clientData/>
  </xdr:twoCellAnchor>
  <xdr:twoCellAnchor>
    <xdr:from>
      <xdr:col>2</xdr:col>
      <xdr:colOff>0</xdr:colOff>
      <xdr:row>0</xdr:row>
      <xdr:rowOff>0</xdr:rowOff>
    </xdr:from>
    <xdr:to>
      <xdr:col>2</xdr:col>
      <xdr:colOff>1206500</xdr:colOff>
      <xdr:row>0</xdr:row>
      <xdr:rowOff>149225</xdr:rowOff>
    </xdr:to>
    <xdr:pic>
      <xdr:nvPicPr>
        <xdr:cNvPr id="10" name="BExMFHC8OH6P15SAN2C0IHUG1MH1" hidden="1">
          <a:extLst>
            <a:ext uri="{FF2B5EF4-FFF2-40B4-BE49-F238E27FC236}">
              <a16:creationId xmlns:a16="http://schemas.microsoft.com/office/drawing/2014/main" id="{00000000-0008-0000-0100-00000A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0" y="0"/>
          <a:ext cx="1206500" cy="149225"/>
        </a:xfrm>
        <a:prstGeom prst="rect">
          <a:avLst/>
        </a:prstGeom>
      </xdr:spPr>
    </xdr:pic>
    <xdr:clientData/>
  </xdr:twoCellAnchor>
  <xdr:twoCellAnchor>
    <xdr:from>
      <xdr:col>7</xdr:col>
      <xdr:colOff>0</xdr:colOff>
      <xdr:row>0</xdr:row>
      <xdr:rowOff>0</xdr:rowOff>
    </xdr:from>
    <xdr:to>
      <xdr:col>7</xdr:col>
      <xdr:colOff>749300</xdr:colOff>
      <xdr:row>0</xdr:row>
      <xdr:rowOff>149225</xdr:rowOff>
    </xdr:to>
    <xdr:pic>
      <xdr:nvPicPr>
        <xdr:cNvPr id="2" name="BExCUWXX7JJEJN31XAOANCPK8ARY" hidden="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44500" y="0"/>
          <a:ext cx="749300" cy="149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0</xdr:rowOff>
    </xdr:from>
    <xdr:to>
      <xdr:col>1</xdr:col>
      <xdr:colOff>1082675</xdr:colOff>
      <xdr:row>2</xdr:row>
      <xdr:rowOff>149225</xdr:rowOff>
    </xdr:to>
    <xdr:pic>
      <xdr:nvPicPr>
        <xdr:cNvPr id="2" name="BExGPNB3O9HWVG9G802SY7HV7Z0U" hidden="1">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 y="323850"/>
          <a:ext cx="1082675" cy="1492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1296987</xdr:colOff>
      <xdr:row>23</xdr:row>
      <xdr:rowOff>39687</xdr:rowOff>
    </xdr:to>
    <xdr:pic>
      <xdr:nvPicPr>
        <xdr:cNvPr id="3" name="BEx5N82PHKWE9JFL4KDG6QN7596V" hidden="1">
          <a:extLst>
            <a:ext uri="{FF2B5EF4-FFF2-40B4-BE49-F238E27FC236}">
              <a16:creationId xmlns:a16="http://schemas.microsoft.com/office/drawing/2014/main" id="{00000000-0008-0000-0300-0000030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274550" cy="38735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baseColWidth="10" defaultColWidth="11.5" defaultRowHeight="13" x14ac:dyDescent="0.15"/>
  <sheetData>
    <row r="1" spans="1:1" x14ac:dyDescent="0.15">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showGridLines="0" tabSelected="1" topLeftCell="A7" zoomScale="136" zoomScaleNormal="136" zoomScaleSheetLayoutView="110" workbookViewId="0">
      <selection activeCell="A10" sqref="A10"/>
    </sheetView>
  </sheetViews>
  <sheetFormatPr baseColWidth="10" defaultColWidth="11.5" defaultRowHeight="13" x14ac:dyDescent="0.15"/>
  <cols>
    <col min="1" max="1" width="64.5" customWidth="1"/>
    <col min="2" max="2" width="19" bestFit="1" customWidth="1"/>
    <col min="3" max="3" width="18.33203125" customWidth="1"/>
    <col min="4" max="6" width="19" bestFit="1" customWidth="1"/>
    <col min="7" max="7" width="18.33203125" customWidth="1"/>
  </cols>
  <sheetData>
    <row r="1" spans="1:8" s="7" customFormat="1" x14ac:dyDescent="0.15">
      <c r="A1" s="6" t="s">
        <v>24</v>
      </c>
      <c r="B1" s="6"/>
      <c r="C1" s="6" t="s">
        <v>26</v>
      </c>
      <c r="D1" s="6" t="str">
        <f>MID(A1,5,4)</f>
        <v>cció</v>
      </c>
      <c r="E1" s="7" t="str">
        <f>MID(A1,1,3)</f>
        <v>Sel</v>
      </c>
      <c r="F1" s="7" t="str">
        <f>MID(A1,11,3)</f>
        <v>vac</v>
      </c>
      <c r="G1" s="7" t="str">
        <f>IF(E1="001","Enero",IF(E1="002","Febrero",IF(E1="003","Marzo",IF(E1="004","Abril",IF(E1="005","Mayo",IF(E1="006","Junio",IF(E1="007","Julio",IF(E1="008","Agosto",IF(E1="009","Septiembre",IF(E1="010","Octubre",IF(E1="011","Noviembre","Diciembre")))))))))))</f>
        <v>Diciembre</v>
      </c>
      <c r="H1" s="6" t="s">
        <v>27</v>
      </c>
    </row>
    <row r="2" spans="1:8" ht="14" thickBot="1" x14ac:dyDescent="0.2">
      <c r="A2" s="1"/>
      <c r="B2" s="5"/>
      <c r="D2" s="1"/>
    </row>
    <row r="3" spans="1:8" ht="18" x14ac:dyDescent="0.15">
      <c r="A3" s="26" t="s">
        <v>23</v>
      </c>
      <c r="B3" s="27"/>
      <c r="C3" s="27"/>
      <c r="D3" s="27"/>
      <c r="E3" s="27"/>
      <c r="F3" s="27"/>
      <c r="G3" s="28"/>
    </row>
    <row r="4" spans="1:8" ht="14" x14ac:dyDescent="0.15">
      <c r="A4" s="29" t="s">
        <v>0</v>
      </c>
      <c r="B4" s="30"/>
      <c r="C4" s="30"/>
      <c r="D4" s="30"/>
      <c r="E4" s="30"/>
      <c r="F4" s="30"/>
      <c r="G4" s="31"/>
    </row>
    <row r="5" spans="1:8" x14ac:dyDescent="0.15">
      <c r="A5" s="32" t="s">
        <v>1</v>
      </c>
      <c r="B5" s="33"/>
      <c r="C5" s="33"/>
      <c r="D5" s="33"/>
      <c r="E5" s="33"/>
      <c r="F5" s="33"/>
      <c r="G5" s="34"/>
    </row>
    <row r="6" spans="1:8" x14ac:dyDescent="0.15">
      <c r="A6" s="32" t="s">
        <v>42</v>
      </c>
      <c r="B6" s="33"/>
      <c r="C6" s="33"/>
      <c r="D6" s="33"/>
      <c r="E6" s="33"/>
      <c r="F6" s="33"/>
      <c r="G6" s="34"/>
    </row>
    <row r="7" spans="1:8" ht="14" thickBot="1" x14ac:dyDescent="0.2">
      <c r="A7" s="35" t="s">
        <v>2</v>
      </c>
      <c r="B7" s="36"/>
      <c r="C7" s="36"/>
      <c r="D7" s="36"/>
      <c r="E7" s="36"/>
      <c r="F7" s="36"/>
      <c r="G7" s="37"/>
    </row>
    <row r="8" spans="1:8" ht="14" thickBot="1" x14ac:dyDescent="0.2">
      <c r="A8" s="38" t="s">
        <v>3</v>
      </c>
      <c r="B8" s="39" t="s">
        <v>4</v>
      </c>
      <c r="C8" s="40"/>
      <c r="D8" s="40"/>
      <c r="E8" s="40"/>
      <c r="F8" s="41"/>
      <c r="G8" s="42" t="s">
        <v>5</v>
      </c>
    </row>
    <row r="9" spans="1:8" ht="27" thickBot="1" x14ac:dyDescent="0.2">
      <c r="A9" s="43"/>
      <c r="B9" s="44"/>
      <c r="C9" s="45" t="s">
        <v>6</v>
      </c>
      <c r="D9" s="45" t="s">
        <v>7</v>
      </c>
      <c r="E9" s="45" t="s">
        <v>8</v>
      </c>
      <c r="F9" s="45" t="s">
        <v>9</v>
      </c>
      <c r="G9" s="46"/>
    </row>
    <row r="10" spans="1:8" x14ac:dyDescent="0.15">
      <c r="A10" s="2" t="s">
        <v>10</v>
      </c>
      <c r="B10" s="47">
        <f>B11+B12+B13+B16+B17+B20</f>
        <v>12763753666</v>
      </c>
      <c r="C10" s="47">
        <f>C11+C12+C13+C16+C17+C20</f>
        <v>-1518707088.46</v>
      </c>
      <c r="D10" s="47">
        <f t="shared" ref="D10:F10" si="0">D11+D12+D13+D16+D17+D20</f>
        <v>11245046577.540001</v>
      </c>
      <c r="E10" s="47">
        <f t="shared" si="0"/>
        <v>11243519584.380001</v>
      </c>
      <c r="F10" s="47">
        <f t="shared" si="0"/>
        <v>9993919327.9000015</v>
      </c>
      <c r="G10" s="3">
        <f>D10-E10</f>
        <v>1526993.1599998474</v>
      </c>
    </row>
    <row r="11" spans="1:8" x14ac:dyDescent="0.15">
      <c r="A11" s="2" t="s">
        <v>11</v>
      </c>
      <c r="B11" s="47">
        <v>4118259724</v>
      </c>
      <c r="C11" s="47">
        <v>142375441.43000001</v>
      </c>
      <c r="D11" s="47">
        <v>4260635165.4299998</v>
      </c>
      <c r="E11" s="47">
        <v>4259108172.27</v>
      </c>
      <c r="F11" s="47">
        <v>3704050545.0100002</v>
      </c>
      <c r="G11" s="3">
        <f t="shared" ref="G11:G33" si="1">D11-E11</f>
        <v>1526993.1599998474</v>
      </c>
    </row>
    <row r="12" spans="1:8" x14ac:dyDescent="0.15">
      <c r="A12" s="16" t="s">
        <v>12</v>
      </c>
      <c r="B12" s="47">
        <v>5545633126</v>
      </c>
      <c r="C12" s="47">
        <v>-1079216764.76</v>
      </c>
      <c r="D12" s="47">
        <v>4466416361.2399998</v>
      </c>
      <c r="E12" s="47">
        <v>4466416361.2399998</v>
      </c>
      <c r="F12" s="47">
        <v>4085701940.3400002</v>
      </c>
      <c r="G12" s="3">
        <f t="shared" si="1"/>
        <v>0</v>
      </c>
    </row>
    <row r="13" spans="1:8" x14ac:dyDescent="0.15">
      <c r="A13" s="16" t="s">
        <v>13</v>
      </c>
      <c r="B13" s="48">
        <f>SUM(B14:B15)</f>
        <v>0</v>
      </c>
      <c r="C13" s="48">
        <f t="shared" ref="C13:F13" si="2">SUM(C14:C15)</f>
        <v>0</v>
      </c>
      <c r="D13" s="48">
        <f t="shared" si="2"/>
        <v>0</v>
      </c>
      <c r="E13" s="48">
        <f t="shared" si="2"/>
        <v>0</v>
      </c>
      <c r="F13" s="48">
        <f t="shared" si="2"/>
        <v>0</v>
      </c>
      <c r="G13" s="3">
        <f t="shared" si="1"/>
        <v>0</v>
      </c>
    </row>
    <row r="14" spans="1:8" x14ac:dyDescent="0.15">
      <c r="A14" s="17" t="s">
        <v>14</v>
      </c>
      <c r="B14" s="49">
        <f>'Servicios de Salud'!E4</f>
        <v>0</v>
      </c>
      <c r="C14" s="49">
        <f>'Servicios de Salud'!F4</f>
        <v>0</v>
      </c>
      <c r="D14" s="49">
        <f>'Servicios de Salud'!G4</f>
        <v>0</v>
      </c>
      <c r="E14" s="49">
        <f>'Servicios de Salud'!H4</f>
        <v>0</v>
      </c>
      <c r="F14" s="49">
        <f>'Servicios de Salud'!I4</f>
        <v>0</v>
      </c>
      <c r="G14" s="3">
        <f t="shared" si="1"/>
        <v>0</v>
      </c>
    </row>
    <row r="15" spans="1:8" x14ac:dyDescent="0.15">
      <c r="A15" s="17" t="s">
        <v>15</v>
      </c>
      <c r="B15" s="49">
        <f>'Servicios de Salud'!E5</f>
        <v>0</v>
      </c>
      <c r="C15" s="49">
        <f>'Servicios de Salud'!F5</f>
        <v>0</v>
      </c>
      <c r="D15" s="49">
        <f>'Servicios de Salud'!G5</f>
        <v>0</v>
      </c>
      <c r="E15" s="49">
        <f>'Servicios de Salud'!H5</f>
        <v>0</v>
      </c>
      <c r="F15" s="49">
        <f>'Servicios de Salud'!I5</f>
        <v>0</v>
      </c>
      <c r="G15" s="3">
        <f t="shared" si="1"/>
        <v>0</v>
      </c>
    </row>
    <row r="16" spans="1:8" x14ac:dyDescent="0.15">
      <c r="A16" s="16" t="s">
        <v>16</v>
      </c>
      <c r="B16" s="47">
        <v>3099860816</v>
      </c>
      <c r="C16" s="47">
        <v>-581865765.13</v>
      </c>
      <c r="D16" s="47">
        <v>2517995050.8699999</v>
      </c>
      <c r="E16" s="47">
        <v>2517995050.8699999</v>
      </c>
      <c r="F16" s="47">
        <v>2204166842.5500002</v>
      </c>
      <c r="G16" s="3">
        <f t="shared" si="1"/>
        <v>0</v>
      </c>
    </row>
    <row r="17" spans="1:7" x14ac:dyDescent="0.15">
      <c r="A17" s="18" t="s">
        <v>17</v>
      </c>
      <c r="B17" s="47">
        <f>fuente1!B9</f>
        <v>0</v>
      </c>
      <c r="C17" s="47">
        <f t="shared" ref="C17:C32" si="3">D17-B17</f>
        <v>0</v>
      </c>
      <c r="D17" s="47">
        <f>+D18+D19</f>
        <v>0</v>
      </c>
      <c r="E17" s="47">
        <f>fuente1!E9</f>
        <v>0</v>
      </c>
      <c r="F17" s="47">
        <f>fuente1!F9</f>
        <v>0</v>
      </c>
      <c r="G17" s="3">
        <f t="shared" si="1"/>
        <v>0</v>
      </c>
    </row>
    <row r="18" spans="1:7" x14ac:dyDescent="0.15">
      <c r="A18" s="19" t="s">
        <v>18</v>
      </c>
      <c r="B18" s="50">
        <f>fuente1!B10</f>
        <v>0</v>
      </c>
      <c r="C18" s="47">
        <f t="shared" si="3"/>
        <v>0</v>
      </c>
      <c r="D18" s="50">
        <f>fuente1!D10</f>
        <v>0</v>
      </c>
      <c r="E18" s="50">
        <f>fuente1!E10</f>
        <v>0</v>
      </c>
      <c r="F18" s="50">
        <f>fuente1!F10</f>
        <v>0</v>
      </c>
      <c r="G18" s="3">
        <f t="shared" si="1"/>
        <v>0</v>
      </c>
    </row>
    <row r="19" spans="1:7" x14ac:dyDescent="0.15">
      <c r="A19" s="19" t="s">
        <v>19</v>
      </c>
      <c r="B19" s="50">
        <f>fuente1!B11</f>
        <v>0</v>
      </c>
      <c r="C19" s="47">
        <f t="shared" si="3"/>
        <v>0</v>
      </c>
      <c r="D19" s="50">
        <f>fuente1!D11</f>
        <v>0</v>
      </c>
      <c r="E19" s="50">
        <f>fuente1!E11</f>
        <v>0</v>
      </c>
      <c r="F19" s="50">
        <f>fuente1!F11</f>
        <v>0</v>
      </c>
      <c r="G19" s="3">
        <f t="shared" si="1"/>
        <v>0</v>
      </c>
    </row>
    <row r="20" spans="1:7" x14ac:dyDescent="0.15">
      <c r="A20" s="16" t="s">
        <v>20</v>
      </c>
      <c r="B20" s="47"/>
      <c r="C20" s="47">
        <f t="shared" si="3"/>
        <v>0</v>
      </c>
      <c r="D20" s="47">
        <f>fuente1!D12</f>
        <v>0</v>
      </c>
      <c r="E20" s="47">
        <f>fuente1!E12</f>
        <v>0</v>
      </c>
      <c r="F20" s="47">
        <f>fuente1!F12</f>
        <v>0</v>
      </c>
      <c r="G20" s="3">
        <f t="shared" si="1"/>
        <v>0</v>
      </c>
    </row>
    <row r="21" spans="1:7" x14ac:dyDescent="0.15">
      <c r="A21" s="17"/>
      <c r="B21" s="47"/>
      <c r="C21" s="47">
        <f t="shared" si="3"/>
        <v>0</v>
      </c>
      <c r="D21" s="51"/>
      <c r="E21" s="47"/>
      <c r="F21" s="47"/>
      <c r="G21" s="3">
        <f t="shared" si="1"/>
        <v>0</v>
      </c>
    </row>
    <row r="22" spans="1:7" x14ac:dyDescent="0.15">
      <c r="A22" s="16" t="s">
        <v>21</v>
      </c>
      <c r="B22" s="47">
        <f>B23+B24+B25+B28+B29+B32</f>
        <v>18485108095</v>
      </c>
      <c r="C22" s="47">
        <f t="shared" ref="C22:F22" si="4">C23+C24+C25+C28+C29+C32</f>
        <v>4301179749.3599997</v>
      </c>
      <c r="D22" s="47">
        <v>22786287844.360001</v>
      </c>
      <c r="E22" s="47">
        <f t="shared" si="4"/>
        <v>22788111658.299999</v>
      </c>
      <c r="F22" s="47">
        <f t="shared" si="4"/>
        <v>22248188490.939999</v>
      </c>
      <c r="G22" s="20">
        <f t="shared" si="1"/>
        <v>-1823813.9399986267</v>
      </c>
    </row>
    <row r="23" spans="1:7" x14ac:dyDescent="0.15">
      <c r="A23" s="16" t="s">
        <v>11</v>
      </c>
      <c r="B23" s="47">
        <v>0</v>
      </c>
      <c r="C23" s="47">
        <v>0</v>
      </c>
      <c r="D23" s="47">
        <v>0</v>
      </c>
      <c r="E23" s="47">
        <v>0</v>
      </c>
      <c r="F23" s="47">
        <v>0</v>
      </c>
      <c r="G23" s="3">
        <f t="shared" si="1"/>
        <v>0</v>
      </c>
    </row>
    <row r="24" spans="1:7" x14ac:dyDescent="0.15">
      <c r="A24" s="16" t="s">
        <v>12</v>
      </c>
      <c r="B24" s="47">
        <v>18485108095</v>
      </c>
      <c r="C24" s="52">
        <v>4301179749.3599997</v>
      </c>
      <c r="D24" s="47">
        <v>22786287844.360001</v>
      </c>
      <c r="E24" s="47">
        <v>22788111658.299999</v>
      </c>
      <c r="F24" s="47">
        <v>22248188490.939999</v>
      </c>
      <c r="G24" s="20">
        <f>D24-E24</f>
        <v>-1823813.9399986267</v>
      </c>
    </row>
    <row r="25" spans="1:7" x14ac:dyDescent="0.15">
      <c r="A25" s="16" t="s">
        <v>13</v>
      </c>
      <c r="B25" s="48">
        <f>SUM(B26:B27)</f>
        <v>0</v>
      </c>
      <c r="C25" s="47">
        <f t="shared" si="3"/>
        <v>0</v>
      </c>
      <c r="D25" s="48">
        <f t="shared" ref="D25:F25" si="5">SUM(D26:D27)</f>
        <v>0</v>
      </c>
      <c r="E25" s="48">
        <f t="shared" si="5"/>
        <v>0</v>
      </c>
      <c r="F25" s="48">
        <f t="shared" si="5"/>
        <v>0</v>
      </c>
      <c r="G25" s="3">
        <f t="shared" si="1"/>
        <v>0</v>
      </c>
    </row>
    <row r="26" spans="1:7" x14ac:dyDescent="0.15">
      <c r="A26" s="17" t="s">
        <v>14</v>
      </c>
      <c r="B26" s="49">
        <f>'Servicios de Salud'!E6</f>
        <v>0</v>
      </c>
      <c r="C26" s="47">
        <f t="shared" si="3"/>
        <v>0</v>
      </c>
      <c r="D26" s="49">
        <f>'Servicios de Salud'!G6</f>
        <v>0</v>
      </c>
      <c r="E26" s="49">
        <f>'Servicios de Salud'!H6</f>
        <v>0</v>
      </c>
      <c r="F26" s="49">
        <f>'Servicios de Salud'!I6</f>
        <v>0</v>
      </c>
      <c r="G26" s="3">
        <f t="shared" si="1"/>
        <v>0</v>
      </c>
    </row>
    <row r="27" spans="1:7" x14ac:dyDescent="0.15">
      <c r="A27" s="17" t="s">
        <v>15</v>
      </c>
      <c r="B27" s="49">
        <f>'Servicios de Salud'!E7</f>
        <v>0</v>
      </c>
      <c r="C27" s="47">
        <f t="shared" si="3"/>
        <v>0</v>
      </c>
      <c r="D27" s="49">
        <v>0</v>
      </c>
      <c r="E27" s="49">
        <v>0</v>
      </c>
      <c r="F27" s="49">
        <f>'Servicios de Salud'!I7</f>
        <v>0</v>
      </c>
      <c r="G27" s="23">
        <f>D27-E27</f>
        <v>0</v>
      </c>
    </row>
    <row r="28" spans="1:7" x14ac:dyDescent="0.15">
      <c r="A28" s="16" t="s">
        <v>16</v>
      </c>
      <c r="B28" s="47">
        <f>fuente1!B19</f>
        <v>0</v>
      </c>
      <c r="C28" s="47">
        <f t="shared" ref="C28" si="6">D28-B28</f>
        <v>0</v>
      </c>
      <c r="D28" s="47">
        <f>fuente1!D19</f>
        <v>0</v>
      </c>
      <c r="E28" s="47">
        <f>fuente1!E19</f>
        <v>0</v>
      </c>
      <c r="F28" s="47">
        <f>fuente1!F19</f>
        <v>0</v>
      </c>
      <c r="G28" s="3">
        <f t="shared" si="1"/>
        <v>0</v>
      </c>
    </row>
    <row r="29" spans="1:7" x14ac:dyDescent="0.15">
      <c r="A29" s="18" t="s">
        <v>17</v>
      </c>
      <c r="B29" s="47">
        <f>fuente1!B20</f>
        <v>0</v>
      </c>
      <c r="C29" s="47">
        <f t="shared" si="3"/>
        <v>0</v>
      </c>
      <c r="D29" s="47">
        <f>fuente1!D20</f>
        <v>0</v>
      </c>
      <c r="E29" s="47">
        <f>fuente1!E20</f>
        <v>0</v>
      </c>
      <c r="F29" s="47">
        <f>fuente1!F20</f>
        <v>0</v>
      </c>
      <c r="G29" s="3">
        <f t="shared" si="1"/>
        <v>0</v>
      </c>
    </row>
    <row r="30" spans="1:7" x14ac:dyDescent="0.15">
      <c r="A30" s="19" t="s">
        <v>18</v>
      </c>
      <c r="B30" s="50">
        <f>fuente1!B21</f>
        <v>0</v>
      </c>
      <c r="C30" s="47">
        <f t="shared" si="3"/>
        <v>0</v>
      </c>
      <c r="D30" s="50">
        <f>fuente1!D21</f>
        <v>0</v>
      </c>
      <c r="E30" s="50">
        <f>fuente1!E21</f>
        <v>0</v>
      </c>
      <c r="F30" s="50">
        <f>fuente1!F21</f>
        <v>0</v>
      </c>
      <c r="G30" s="3">
        <f t="shared" si="1"/>
        <v>0</v>
      </c>
    </row>
    <row r="31" spans="1:7" x14ac:dyDescent="0.15">
      <c r="A31" s="19" t="s">
        <v>19</v>
      </c>
      <c r="B31" s="50">
        <f>fuente1!B22</f>
        <v>0</v>
      </c>
      <c r="C31" s="47">
        <f t="shared" si="3"/>
        <v>0</v>
      </c>
      <c r="D31" s="50">
        <f>fuente1!D22</f>
        <v>0</v>
      </c>
      <c r="E31" s="50">
        <f>fuente1!E22</f>
        <v>0</v>
      </c>
      <c r="F31" s="50">
        <f>fuente1!F22</f>
        <v>0</v>
      </c>
      <c r="G31" s="3">
        <f t="shared" si="1"/>
        <v>0</v>
      </c>
    </row>
    <row r="32" spans="1:7" x14ac:dyDescent="0.15">
      <c r="A32" s="2" t="s">
        <v>20</v>
      </c>
      <c r="B32" s="47">
        <f>fuente1!B23</f>
        <v>0</v>
      </c>
      <c r="C32" s="47">
        <f t="shared" si="3"/>
        <v>0</v>
      </c>
      <c r="D32" s="47">
        <f>fuente1!D23</f>
        <v>0</v>
      </c>
      <c r="E32" s="47">
        <f>fuente1!E23</f>
        <v>0</v>
      </c>
      <c r="F32" s="47">
        <f>fuente1!F23</f>
        <v>0</v>
      </c>
      <c r="G32" s="3">
        <f t="shared" si="1"/>
        <v>0</v>
      </c>
    </row>
    <row r="33" spans="1:7" x14ac:dyDescent="0.15">
      <c r="A33" s="2" t="s">
        <v>22</v>
      </c>
      <c r="B33" s="47">
        <f>B10+B22</f>
        <v>31248861761</v>
      </c>
      <c r="C33" s="47">
        <f t="shared" ref="C33:F33" si="7">C10+C22</f>
        <v>2782472660.8999996</v>
      </c>
      <c r="D33" s="47">
        <f>D10+D22</f>
        <v>34031334421.900002</v>
      </c>
      <c r="E33" s="47">
        <f t="shared" si="7"/>
        <v>34031631242.68</v>
      </c>
      <c r="F33" s="47">
        <f t="shared" si="7"/>
        <v>32242107818.84</v>
      </c>
      <c r="G33" s="20">
        <f t="shared" si="1"/>
        <v>-296820.7799987793</v>
      </c>
    </row>
    <row r="34" spans="1:7" ht="14" thickBot="1" x14ac:dyDescent="0.2">
      <c r="A34" s="4"/>
      <c r="B34" s="24"/>
      <c r="C34" s="53"/>
      <c r="D34" s="53"/>
      <c r="E34" s="53"/>
      <c r="F34" s="53"/>
      <c r="G34" s="21"/>
    </row>
    <row r="35" spans="1:7" x14ac:dyDescent="0.15">
      <c r="A35" s="16"/>
      <c r="B35" s="22"/>
      <c r="C35" s="22"/>
      <c r="D35" s="22"/>
      <c r="E35" s="22"/>
      <c r="F35" s="22"/>
      <c r="G35" s="22"/>
    </row>
    <row r="36" spans="1:7" x14ac:dyDescent="0.15">
      <c r="A36" s="25" t="s">
        <v>41</v>
      </c>
      <c r="B36" s="25"/>
      <c r="C36" s="25"/>
      <c r="D36" s="25"/>
      <c r="E36" s="25"/>
      <c r="F36" s="25"/>
      <c r="G36" s="25"/>
    </row>
    <row r="37" spans="1:7" x14ac:dyDescent="0.15">
      <c r="A37" s="25"/>
      <c r="B37" s="25"/>
      <c r="C37" s="25"/>
      <c r="D37" s="25"/>
      <c r="E37" s="25"/>
      <c r="F37" s="25"/>
      <c r="G37" s="25"/>
    </row>
    <row r="38" spans="1:7" x14ac:dyDescent="0.15">
      <c r="A38" s="25"/>
      <c r="B38" s="25"/>
      <c r="C38" s="25"/>
      <c r="D38" s="25"/>
      <c r="E38" s="25"/>
      <c r="F38" s="25"/>
      <c r="G38" s="25"/>
    </row>
  </sheetData>
  <mergeCells count="9">
    <mergeCell ref="A36:G38"/>
    <mergeCell ref="A3:G3"/>
    <mergeCell ref="A4:G4"/>
    <mergeCell ref="A5:G5"/>
    <mergeCell ref="A7:G7"/>
    <mergeCell ref="A8:A9"/>
    <mergeCell ref="B8:F8"/>
    <mergeCell ref="G8:G9"/>
    <mergeCell ref="A6:G6"/>
  </mergeCells>
  <phoneticPr fontId="31" type="noConversion"/>
  <conditionalFormatting sqref="B14:B15">
    <cfRule type="cellIs" dxfId="5" priority="12" operator="equal">
      <formula>0</formula>
    </cfRule>
  </conditionalFormatting>
  <conditionalFormatting sqref="B13">
    <cfRule type="expression" dxfId="4" priority="6">
      <formula>B13=0</formula>
    </cfRule>
  </conditionalFormatting>
  <conditionalFormatting sqref="B25 D25:F25">
    <cfRule type="expression" dxfId="3" priority="4">
      <formula>B25=0</formula>
    </cfRule>
  </conditionalFormatting>
  <conditionalFormatting sqref="B26:B27 D26:F27">
    <cfRule type="cellIs" dxfId="2" priority="3" operator="equal">
      <formula>0</formula>
    </cfRule>
  </conditionalFormatting>
  <conditionalFormatting sqref="C14:F15">
    <cfRule type="cellIs" dxfId="1" priority="2" operator="equal">
      <formula>0</formula>
    </cfRule>
  </conditionalFormatting>
  <conditionalFormatting sqref="C13:F13">
    <cfRule type="expression" dxfId="0" priority="1">
      <formula>C13=0</formula>
    </cfRule>
  </conditionalFormatting>
  <pageMargins left="0.7" right="0.7" top="0.75" bottom="0.75" header="0.3" footer="0.3"/>
  <pageSetup scale="6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
  <sheetViews>
    <sheetView workbookViewId="0">
      <selection activeCell="E3" sqref="E3:K10"/>
    </sheetView>
  </sheetViews>
  <sheetFormatPr baseColWidth="10" defaultColWidth="8.83203125" defaultRowHeight="13" x14ac:dyDescent="0.15"/>
  <cols>
    <col min="2" max="2" width="16.5" bestFit="1" customWidth="1"/>
    <col min="3" max="3" width="12.5" bestFit="1" customWidth="1"/>
    <col min="4" max="4" width="20.33203125" bestFit="1" customWidth="1"/>
    <col min="5" max="9" width="15.5" bestFit="1" customWidth="1"/>
    <col min="10" max="10" width="13.83203125" bestFit="1" customWidth="1"/>
  </cols>
  <sheetData>
    <row r="3" spans="2:2" x14ac:dyDescent="0.15">
      <c r="B3" s="8" t="s">
        <v>25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80" zoomScaleNormal="80" workbookViewId="0">
      <selection activeCell="A11" sqref="A11"/>
    </sheetView>
  </sheetViews>
  <sheetFormatPr baseColWidth="10" defaultColWidth="11.5" defaultRowHeight="13" x14ac:dyDescent="0.15"/>
  <cols>
    <col min="1" max="1" width="61.6640625" bestFit="1" customWidth="1"/>
    <col min="2" max="2" width="19.6640625" bestFit="1" customWidth="1"/>
    <col min="3" max="3" width="28.5" bestFit="1" customWidth="1"/>
    <col min="4" max="4" width="19.6640625" bestFit="1" customWidth="1"/>
    <col min="5" max="6" width="17.5" bestFit="1" customWidth="1"/>
    <col min="7" max="7" width="19.6640625" bestFit="1" customWidth="1"/>
  </cols>
  <sheetData>
    <row r="1" spans="1:7" x14ac:dyDescent="0.15">
      <c r="A1" s="9"/>
      <c r="B1" s="10" t="s">
        <v>28</v>
      </c>
      <c r="C1" s="10" t="s">
        <v>29</v>
      </c>
      <c r="D1" s="10" t="s">
        <v>30</v>
      </c>
      <c r="E1" s="10" t="s">
        <v>31</v>
      </c>
      <c r="F1" s="10" t="s">
        <v>9</v>
      </c>
      <c r="G1" s="10" t="s">
        <v>32</v>
      </c>
    </row>
    <row r="2" spans="1:7" x14ac:dyDescent="0.15">
      <c r="A2" s="12" t="s">
        <v>10</v>
      </c>
      <c r="B2" s="15">
        <v>12327884365</v>
      </c>
      <c r="C2" s="15">
        <v>-1133127301.3699999</v>
      </c>
      <c r="D2" s="15">
        <v>1961471784.6300001</v>
      </c>
      <c r="E2" s="15">
        <v>1961471784.6300001</v>
      </c>
      <c r="F2" s="15">
        <v>1678178824.3699999</v>
      </c>
      <c r="G2" s="15">
        <v>9233285279</v>
      </c>
    </row>
    <row r="3" spans="1:7" x14ac:dyDescent="0.15">
      <c r="A3" s="13" t="s">
        <v>11</v>
      </c>
      <c r="B3" s="15">
        <v>3664694954</v>
      </c>
      <c r="C3" s="15">
        <v>-416600227.69999999</v>
      </c>
      <c r="D3" s="15">
        <v>728495509.29999995</v>
      </c>
      <c r="E3" s="15">
        <v>728495509.29999995</v>
      </c>
      <c r="F3" s="15">
        <v>651009038.71000004</v>
      </c>
      <c r="G3" s="15">
        <v>2519599217</v>
      </c>
    </row>
    <row r="4" spans="1:7" x14ac:dyDescent="0.15">
      <c r="A4" s="13" t="s">
        <v>12</v>
      </c>
      <c r="B4" s="15">
        <v>5545633126</v>
      </c>
      <c r="C4" s="15">
        <v>31814614.640000001</v>
      </c>
      <c r="D4" s="15">
        <v>776719010.63999999</v>
      </c>
      <c r="E4" s="15">
        <v>776719010.63999999</v>
      </c>
      <c r="F4" s="15">
        <v>621206843.5</v>
      </c>
      <c r="G4" s="15">
        <v>4800728730</v>
      </c>
    </row>
    <row r="5" spans="1:7" x14ac:dyDescent="0.15">
      <c r="A5" s="13" t="s">
        <v>13</v>
      </c>
      <c r="B5" s="11">
        <v>0</v>
      </c>
      <c r="C5" s="11">
        <v>0</v>
      </c>
      <c r="D5" s="11">
        <v>0</v>
      </c>
      <c r="E5" s="11">
        <v>0</v>
      </c>
      <c r="F5" s="11">
        <v>0</v>
      </c>
      <c r="G5" s="11">
        <v>0</v>
      </c>
    </row>
    <row r="6" spans="1:7" x14ac:dyDescent="0.15">
      <c r="A6" s="14" t="s">
        <v>14</v>
      </c>
      <c r="B6" s="11">
        <v>0</v>
      </c>
      <c r="C6" s="11">
        <v>0</v>
      </c>
      <c r="D6" s="11">
        <v>0</v>
      </c>
      <c r="E6" s="11">
        <v>0</v>
      </c>
      <c r="F6" s="11">
        <v>0</v>
      </c>
      <c r="G6" s="11">
        <v>0</v>
      </c>
    </row>
    <row r="7" spans="1:7" x14ac:dyDescent="0.15">
      <c r="A7" s="14" t="s">
        <v>15</v>
      </c>
      <c r="B7" s="11">
        <v>0</v>
      </c>
      <c r="C7" s="11">
        <v>0</v>
      </c>
      <c r="D7" s="11">
        <v>0</v>
      </c>
      <c r="E7" s="11">
        <v>0</v>
      </c>
      <c r="F7" s="11">
        <v>0</v>
      </c>
      <c r="G7" s="11">
        <v>0</v>
      </c>
    </row>
    <row r="8" spans="1:7" x14ac:dyDescent="0.15">
      <c r="A8" s="13" t="s">
        <v>16</v>
      </c>
      <c r="B8" s="15">
        <v>3115751966</v>
      </c>
      <c r="C8" s="15">
        <v>-746537369.30999994</v>
      </c>
      <c r="D8" s="15">
        <v>456257264.69</v>
      </c>
      <c r="E8" s="15">
        <v>456257264.69</v>
      </c>
      <c r="F8" s="15">
        <v>405962942.16000003</v>
      </c>
      <c r="G8" s="15">
        <v>1912957332</v>
      </c>
    </row>
    <row r="9" spans="1:7" x14ac:dyDescent="0.15">
      <c r="A9" s="13" t="s">
        <v>33</v>
      </c>
      <c r="B9" s="11">
        <v>0</v>
      </c>
      <c r="C9" s="11">
        <v>0</v>
      </c>
      <c r="D9" s="11">
        <v>0</v>
      </c>
      <c r="E9" s="11">
        <v>0</v>
      </c>
      <c r="F9" s="11">
        <v>0</v>
      </c>
      <c r="G9" s="11">
        <v>0</v>
      </c>
    </row>
    <row r="10" spans="1:7" x14ac:dyDescent="0.15">
      <c r="A10" s="14" t="s">
        <v>18</v>
      </c>
      <c r="B10" s="11">
        <v>0</v>
      </c>
      <c r="C10" s="11">
        <v>0</v>
      </c>
      <c r="D10" s="11">
        <v>0</v>
      </c>
      <c r="E10" s="11">
        <v>0</v>
      </c>
      <c r="F10" s="11">
        <v>0</v>
      </c>
      <c r="G10" s="11">
        <v>0</v>
      </c>
    </row>
    <row r="11" spans="1:7" x14ac:dyDescent="0.15">
      <c r="A11" s="14" t="s">
        <v>19</v>
      </c>
      <c r="B11" s="11">
        <v>0</v>
      </c>
      <c r="C11" s="11">
        <v>0</v>
      </c>
      <c r="D11" s="11">
        <v>0</v>
      </c>
      <c r="E11" s="11">
        <v>0</v>
      </c>
      <c r="F11" s="11">
        <v>0</v>
      </c>
      <c r="G11" s="11">
        <v>0</v>
      </c>
    </row>
    <row r="12" spans="1:7" x14ac:dyDescent="0.15">
      <c r="A12" s="13" t="s">
        <v>20</v>
      </c>
      <c r="B12" s="15">
        <v>1804319</v>
      </c>
      <c r="C12" s="15">
        <v>-1804319</v>
      </c>
      <c r="D12" s="11">
        <v>0</v>
      </c>
      <c r="E12" s="11">
        <v>0</v>
      </c>
      <c r="F12" s="11">
        <v>0</v>
      </c>
      <c r="G12" s="11">
        <v>0</v>
      </c>
    </row>
    <row r="13" spans="1:7" x14ac:dyDescent="0.15">
      <c r="A13" s="12" t="s">
        <v>21</v>
      </c>
      <c r="B13" s="15">
        <v>17306970119</v>
      </c>
      <c r="C13" s="15">
        <v>761844934.75</v>
      </c>
      <c r="D13" s="15">
        <v>4934164975.75</v>
      </c>
      <c r="E13" s="15">
        <v>4934193074.7399998</v>
      </c>
      <c r="F13" s="15">
        <v>4789814137.3900003</v>
      </c>
      <c r="G13" s="15">
        <v>13134621979.01</v>
      </c>
    </row>
    <row r="14" spans="1:7" x14ac:dyDescent="0.15">
      <c r="A14" s="13" t="s">
        <v>34</v>
      </c>
      <c r="B14" s="11">
        <v>0</v>
      </c>
      <c r="C14" s="11">
        <v>0</v>
      </c>
      <c r="D14" s="11">
        <v>0</v>
      </c>
      <c r="E14" s="11">
        <v>0</v>
      </c>
      <c r="F14" s="11">
        <v>0</v>
      </c>
      <c r="G14" s="11">
        <v>0</v>
      </c>
    </row>
    <row r="15" spans="1:7" x14ac:dyDescent="0.15">
      <c r="A15" s="13" t="s">
        <v>35</v>
      </c>
      <c r="B15" s="15">
        <v>17306970119</v>
      </c>
      <c r="C15" s="15">
        <v>761844934.75</v>
      </c>
      <c r="D15" s="15">
        <v>4934164975.75</v>
      </c>
      <c r="E15" s="15">
        <v>4934193074.7399998</v>
      </c>
      <c r="F15" s="15">
        <v>4789814137.3900003</v>
      </c>
      <c r="G15" s="15">
        <v>13134621979.01</v>
      </c>
    </row>
    <row r="16" spans="1:7" x14ac:dyDescent="0.15">
      <c r="A16" s="13" t="s">
        <v>36</v>
      </c>
      <c r="B16" s="11">
        <v>0</v>
      </c>
      <c r="C16" s="11">
        <v>0</v>
      </c>
      <c r="D16" s="11">
        <v>0</v>
      </c>
      <c r="E16" s="11">
        <v>0</v>
      </c>
      <c r="F16" s="11">
        <v>0</v>
      </c>
      <c r="G16" s="11">
        <v>0</v>
      </c>
    </row>
    <row r="17" spans="1:7" x14ac:dyDescent="0.15">
      <c r="A17" s="14" t="s">
        <v>37</v>
      </c>
      <c r="B17" s="11">
        <v>0</v>
      </c>
      <c r="C17" s="11">
        <v>0</v>
      </c>
      <c r="D17" s="11">
        <v>0</v>
      </c>
      <c r="E17" s="11">
        <v>0</v>
      </c>
      <c r="F17" s="11">
        <v>0</v>
      </c>
      <c r="G17" s="11">
        <v>0</v>
      </c>
    </row>
    <row r="18" spans="1:7" x14ac:dyDescent="0.15">
      <c r="A18" s="14" t="s">
        <v>38</v>
      </c>
      <c r="B18" s="11">
        <v>0</v>
      </c>
      <c r="C18" s="11">
        <v>0</v>
      </c>
      <c r="D18" s="11">
        <v>0</v>
      </c>
      <c r="E18" s="11">
        <v>0</v>
      </c>
      <c r="F18" s="11">
        <v>0</v>
      </c>
      <c r="G18" s="11">
        <v>0</v>
      </c>
    </row>
    <row r="19" spans="1:7" x14ac:dyDescent="0.15">
      <c r="A19" s="13" t="s">
        <v>39</v>
      </c>
      <c r="B19" s="11">
        <v>0</v>
      </c>
      <c r="C19" s="11">
        <v>0</v>
      </c>
      <c r="D19" s="11">
        <v>0</v>
      </c>
      <c r="E19" s="11">
        <v>0</v>
      </c>
      <c r="F19" s="11">
        <v>0</v>
      </c>
      <c r="G19" s="11">
        <v>0</v>
      </c>
    </row>
    <row r="20" spans="1:7" x14ac:dyDescent="0.15">
      <c r="A20" s="13" t="s">
        <v>33</v>
      </c>
      <c r="B20" s="11">
        <v>0</v>
      </c>
      <c r="C20" s="11">
        <v>0</v>
      </c>
      <c r="D20" s="11">
        <v>0</v>
      </c>
      <c r="E20" s="11">
        <v>0</v>
      </c>
      <c r="F20" s="11">
        <v>0</v>
      </c>
      <c r="G20" s="11">
        <v>0</v>
      </c>
    </row>
    <row r="21" spans="1:7" x14ac:dyDescent="0.15">
      <c r="A21" s="14" t="s">
        <v>18</v>
      </c>
      <c r="B21" s="11">
        <v>0</v>
      </c>
      <c r="C21" s="11">
        <v>0</v>
      </c>
      <c r="D21" s="11">
        <v>0</v>
      </c>
      <c r="E21" s="11">
        <v>0</v>
      </c>
      <c r="F21" s="11">
        <v>0</v>
      </c>
      <c r="G21" s="11">
        <v>0</v>
      </c>
    </row>
    <row r="22" spans="1:7" x14ac:dyDescent="0.15">
      <c r="A22" s="14" t="s">
        <v>19</v>
      </c>
      <c r="B22" s="11">
        <v>0</v>
      </c>
      <c r="C22" s="11">
        <v>0</v>
      </c>
      <c r="D22" s="11">
        <v>0</v>
      </c>
      <c r="E22" s="11">
        <v>0</v>
      </c>
      <c r="F22" s="11">
        <v>0</v>
      </c>
      <c r="G22" s="11">
        <v>0</v>
      </c>
    </row>
    <row r="23" spans="1:7" x14ac:dyDescent="0.15">
      <c r="A23" s="13" t="s">
        <v>40</v>
      </c>
      <c r="B23" s="11">
        <v>0</v>
      </c>
      <c r="C23" s="11">
        <v>0</v>
      </c>
      <c r="D23" s="11">
        <v>0</v>
      </c>
      <c r="E23" s="11">
        <v>0</v>
      </c>
      <c r="F23" s="11">
        <v>0</v>
      </c>
      <c r="G23" s="11">
        <v>0</v>
      </c>
    </row>
    <row r="24" spans="1:7" x14ac:dyDescent="0.15">
      <c r="A24" s="12" t="s">
        <v>22</v>
      </c>
      <c r="B24" s="15">
        <v>29634854484</v>
      </c>
      <c r="C24" s="15">
        <v>-371282366.62</v>
      </c>
      <c r="D24" s="15">
        <v>6895636760.3800001</v>
      </c>
      <c r="E24" s="15">
        <v>6895664859.3699999</v>
      </c>
      <c r="F24" s="15">
        <v>6467992961.7600002</v>
      </c>
      <c r="G24" s="15">
        <v>22367907258.009998</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99E8CF7-60F8-41BE-9790-E1B1D307935B}">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3</vt:i4>
      </vt:variant>
    </vt:vector>
  </HeadingPairs>
  <TitlesOfParts>
    <vt:vector size="3" baseType="lpstr">
      <vt:lpstr>6d. Servicios Personales x Cate</vt:lpstr>
      <vt:lpstr>Servicios de Salud</vt:lpstr>
      <vt:lpstr>fuente1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6d. Clasificación de Servicios Personales por Categoría</dc:title>
  <dc:creator>steel</dc:creator>
  <cp:lastModifiedBy>Microsoft Office User</cp:lastModifiedBy>
  <cp:lastPrinted>2023-01-29T20:02:46Z</cp:lastPrinted>
  <dcterms:created xsi:type="dcterms:W3CDTF">2017-07-25T20:59:38Z</dcterms:created>
  <dcterms:modified xsi:type="dcterms:W3CDTF">2023-01-29T21:15:53Z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6d. Servicios Personales x Cate</vt:lpwstr>
  </property>
  <property fmtid="{D5CDD505-2E9C-101B-9397-08002B2CF9AE}" pid="3" name="BExAnalyzer_OldName">
    <vt:lpwstr>6d. Estado Analítico de Egresos Clasif Serv Personales.xlsx</vt:lpwstr>
  </property>
</Properties>
</file>