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suelem.gonzalezr\OneDrive - Secretaría de Finanzas y Administración del Gobierno de Michoacán\Documentos\DEPTO. DE ESTADOS FINANCIEROS 01022024\INF TRIM 2024\1ER INF TRIM 2024\LDF\"/>
    </mc:Choice>
  </mc:AlternateContent>
  <bookViews>
    <workbookView xWindow="0" yWindow="0" windowWidth="20145" windowHeight="9660" firstSheet="1" activeTab="1"/>
  </bookViews>
  <sheets>
    <sheet name="BExRepositorySheet" sheetId="2" state="veryHidden" r:id="rId1"/>
    <sheet name="6d. Servicios Personales x Cate" sheetId="1" r:id="rId2"/>
    <sheet name="Servicios de Salud" sheetId="4" state="hidden" r:id="rId3"/>
    <sheet name="fuente1" sheetId="3" state="hidden" r:id="rId4"/>
  </sheets>
  <externalReferences>
    <externalReference r:id="rId5"/>
  </externalReferenc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 l="1"/>
  <c r="C12" i="1"/>
  <c r="G24" i="1"/>
  <c r="G23" i="1"/>
  <c r="G27" i="1" l="1"/>
  <c r="G11" i="1"/>
  <c r="G12"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C30" i="1" s="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F25" i="1" l="1"/>
  <c r="G20" i="1"/>
  <c r="G19" i="1"/>
  <c r="B13" i="1"/>
  <c r="B10" i="1" s="1"/>
  <c r="F10" i="1"/>
  <c r="E22" i="1"/>
  <c r="C29" i="1"/>
  <c r="F22" i="1"/>
  <c r="G31" i="1"/>
  <c r="D22" i="1"/>
  <c r="C28" i="1"/>
  <c r="G28" i="1"/>
  <c r="G18" i="1"/>
  <c r="B25" i="1"/>
  <c r="B22" i="1" s="1"/>
  <c r="G26" i="1"/>
  <c r="D13" i="1"/>
  <c r="G14" i="1"/>
  <c r="C19" i="1"/>
  <c r="G30" i="1"/>
  <c r="G32" i="1"/>
  <c r="E13" i="1"/>
  <c r="E10" i="1" s="1"/>
  <c r="D17" i="1"/>
  <c r="G25" i="1"/>
  <c r="C31" i="1"/>
  <c r="F33" i="1" l="1"/>
  <c r="B33" i="1"/>
  <c r="G22" i="1"/>
  <c r="E33" i="1"/>
  <c r="G13" i="1"/>
  <c r="C17" i="1"/>
  <c r="C10" i="1" s="1"/>
  <c r="G17" i="1"/>
  <c r="C25" i="1"/>
  <c r="D10" i="1"/>
  <c r="D33" i="1" s="1"/>
  <c r="G33" i="1" l="1"/>
  <c r="C22" i="1"/>
  <c r="C33" i="1" s="1"/>
  <c r="G10" i="1"/>
</calcChain>
</file>

<file path=xl/sharedStrings.xml><?xml version="1.0" encoding="utf-8"?>
<sst xmlns="http://schemas.openxmlformats.org/spreadsheetml/2006/main" count="69" uniqueCount="43">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</sst>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_(* #,##0.00_);_(* \(#,##0.00\);_(* &quot;-&quot;??_);_(@_)"/>
    <numFmt numFmtId="166" formatCode="#,##0.00;\-\ #,##0.00"/>
    <numFmt numFmtId="167" formatCode="#,##0.00&quot;*&quot;;\-\ #&quot;*&quot;\,##0.00&quot;*&quot;"/>
    <numFmt numFmtId="168"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92D050"/>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cellStyleXfs>
  <cellXfs count="55">
    <xf numFmtId="0" fontId="0" fillId="0" borderId="0" xfId="0"/>
    <xf numFmtId="0" fontId="0" fillId="0" borderId="0" xfId="0" quotePrefix="1"/>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6"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4" fontId="0" fillId="0" borderId="0" xfId="0" applyNumberFormat="1"/>
    <xf numFmtId="165" fontId="0" fillId="0" borderId="0" xfId="58" applyFont="1"/>
    <xf numFmtId="167" fontId="4" fillId="0" borderId="14" xfId="58" applyNumberFormat="1" applyFont="1" applyFill="1" applyBorder="1" applyAlignment="1">
      <alignment horizontal="right" vertical="center" wrapText="1"/>
    </xf>
    <xf numFmtId="167" fontId="5" fillId="0" borderId="14" xfId="58" applyNumberFormat="1" applyFont="1" applyFill="1" applyBorder="1" applyAlignment="1">
      <alignment horizontal="right" vertical="center" wrapText="1"/>
    </xf>
    <xf numFmtId="0" fontId="0" fillId="26" borderId="0" xfId="0" applyFill="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14"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4" fontId="4" fillId="0" borderId="14" xfId="60" applyNumberFormat="1" applyFont="1" applyBorder="1" applyAlignment="1">
      <alignment horizontal="right" vertical="center"/>
    </xf>
    <xf numFmtId="168" fontId="4" fillId="0" borderId="14" xfId="0" applyNumberFormat="1" applyFont="1" applyBorder="1" applyAlignment="1">
      <alignment horizontal="right" vertical="center" wrapText="1"/>
    </xf>
    <xf numFmtId="165" fontId="4" fillId="0" borderId="14" xfId="0" applyNumberFormat="1" applyFont="1" applyBorder="1" applyAlignment="1">
      <alignment horizontal="right" vertical="center" wrapText="1"/>
    </xf>
    <xf numFmtId="165" fontId="4" fillId="0" borderId="13" xfId="0" applyNumberFormat="1" applyFont="1" applyBorder="1" applyAlignment="1">
      <alignment horizontal="center" vertical="center" wrapText="1"/>
    </xf>
    <xf numFmtId="164" fontId="0" fillId="0" borderId="0" xfId="59" applyFont="1" applyFill="1"/>
    <xf numFmtId="0" fontId="30" fillId="0" borderId="0" xfId="0" quotePrefix="1" applyFont="1" applyFill="1"/>
    <xf numFmtId="0" fontId="0" fillId="0" borderId="0" xfId="0" applyFill="1"/>
    <xf numFmtId="0" fontId="0" fillId="0" borderId="0" xfId="0"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cellXfs>
  <cellStyles count="6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numFmt numFmtId="169" formatCode="0.00&quot;*&quot;"/>
    </dxf>
    <dxf>
      <numFmt numFmtId="169" formatCode="0.00&quot;*&quot;"/>
    </dxf>
    <dxf>
      <numFmt numFmtId="169" formatCode="0.00&quot;*&quot;"/>
    </dxf>
    <dxf>
      <numFmt numFmtId="169" formatCode="0.00&quot;*&quot;"/>
    </dxf>
    <dxf>
      <numFmt numFmtId="169" formatCode="0.00&quot;*&quot;"/>
    </dxf>
    <dxf>
      <numFmt numFmtId="169"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4283075</xdr:colOff>
      <xdr:row>0</xdr:row>
      <xdr:rowOff>149225</xdr:rowOff>
    </xdr:to>
    <xdr:pic macro="[1]!DesignIconClicked">
      <xdr:nvPicPr>
        <xdr:cNvPr id="6" name="BExMG5BAX65W28MQRABL470W0MAL" hidden="1">
          <a:extLst>
            <a:ext uri="{FF2B5EF4-FFF2-40B4-BE49-F238E27FC236}">
              <a16:creationId xmlns=""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83075"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macro="[1]!DesignIconClicked">
      <xdr:nvPicPr>
        <xdr:cNvPr id="10" name="BExMFHC8OH6P15SAN2C0IHUG1MH1" hidden="1">
          <a:extLst>
            <a:ext uri="{FF2B5EF4-FFF2-40B4-BE49-F238E27FC236}">
              <a16:creationId xmlns=""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206500" cy="149225"/>
        </a:xfrm>
        <a:prstGeom prst="rect">
          <a:avLst/>
        </a:prstGeom>
      </xdr:spPr>
    </xdr:pic>
    <xdr:clientData/>
  </xdr:twoCellAnchor>
  <xdr:twoCellAnchor>
    <xdr:from>
      <xdr:col>9</xdr:col>
      <xdr:colOff>0</xdr:colOff>
      <xdr:row>0</xdr:row>
      <xdr:rowOff>0</xdr:rowOff>
    </xdr:from>
    <xdr:to>
      <xdr:col>9</xdr:col>
      <xdr:colOff>749300</xdr:colOff>
      <xdr:row>0</xdr:row>
      <xdr:rowOff>149225</xdr:rowOff>
    </xdr:to>
    <xdr:pic macro="[1]!DesignIconClicked">
      <xdr:nvPicPr>
        <xdr:cNvPr id="2" name="BExCUWXX7JJEJN31XAOANCPK8ARY" hidden="1">
          <a:extLst>
            <a:ext uri="{FF2B5EF4-FFF2-40B4-BE49-F238E27FC236}">
              <a16:creationId xmlns=""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92200" y="0"/>
          <a:ext cx="749300" cy="149225"/>
        </a:xfrm>
        <a:prstGeom prst="rect">
          <a:avLst/>
        </a:prstGeom>
      </xdr:spPr>
    </xdr:pic>
    <xdr:clientData/>
  </xdr:twoCellAnchor>
  <xdr:twoCellAnchor>
    <xdr:from>
      <xdr:col>10</xdr:col>
      <xdr:colOff>0</xdr:colOff>
      <xdr:row>0</xdr:row>
      <xdr:rowOff>0</xdr:rowOff>
    </xdr:from>
    <xdr:to>
      <xdr:col>10</xdr:col>
      <xdr:colOff>749300</xdr:colOff>
      <xdr:row>0</xdr:row>
      <xdr:rowOff>149225</xdr:rowOff>
    </xdr:to>
    <xdr:pic macro="[1]!DesignIconClicked">
      <xdr:nvPicPr>
        <xdr:cNvPr id="5" name="BExXNRUX1GKPQTRGJZE0P392U979"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42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macro="[1]!DesignIconClicked">
      <xdr:nvPicPr>
        <xdr:cNvPr id="2" name="BExGPNB3O9HWVG9G802SY7HV7Z0U" hidden="1">
          <a:extLst>
            <a:ext uri="{FF2B5EF4-FFF2-40B4-BE49-F238E27FC236}">
              <a16:creationId xmlns=""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1299369</xdr:colOff>
      <xdr:row>23</xdr:row>
      <xdr:rowOff>39687</xdr:rowOff>
    </xdr:to>
    <xdr:pic macro="[1]!DesignIconClicked">
      <xdr:nvPicPr>
        <xdr:cNvPr id="3" name="BEx5N82PHKWE9JFL4KDG6QN7596V" hidden="1">
          <a:extLst>
            <a:ext uri="{FF2B5EF4-FFF2-40B4-BE49-F238E27FC236}">
              <a16:creationId xmlns=""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65025"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tabSelected="1" zoomScale="136" zoomScaleNormal="136" zoomScaleSheetLayoutView="136" workbookViewId="0">
      <selection activeCell="A3" sqref="A3:G38"/>
    </sheetView>
  </sheetViews>
  <sheetFormatPr baseColWidth="10" defaultColWidth="11.42578125" defaultRowHeight="12.75" x14ac:dyDescent="0.2"/>
  <cols>
    <col min="1" max="1" width="64.42578125" customWidth="1"/>
    <col min="2" max="2" width="19" bestFit="1" customWidth="1"/>
    <col min="3" max="3" width="18.28515625" style="21" customWidth="1"/>
    <col min="4" max="6" width="19" bestFit="1" customWidth="1"/>
    <col min="7" max="7" width="18.28515625" customWidth="1"/>
    <col min="8" max="8" width="18.42578125" customWidth="1"/>
  </cols>
  <sheetData>
    <row r="1" spans="1:8" s="5" customFormat="1" x14ac:dyDescent="0.2">
      <c r="A1" s="4" t="s">
        <v>25</v>
      </c>
      <c r="B1" s="4"/>
      <c r="C1" s="33"/>
      <c r="D1" s="4" t="str">
        <f>MID(A1,5,4)</f>
        <v>cció</v>
      </c>
      <c r="E1" s="5" t="str">
        <f>MID(A1,1,3)</f>
        <v>Sel</v>
      </c>
      <c r="F1" s="5" t="str">
        <f>MID(A1,11,3)</f>
        <v>vac</v>
      </c>
      <c r="G1" s="5" t="str">
        <f>IF(E1="001","Enero",IF(E1="002","Febrero",IF(E1="003","Marzo",IF(E1="004","Abril",IF(E1="005","Mayo",IF(E1="006","Junio",IF(E1="007","Julio",IF(E1="008","Agosto",IF(E1="009","Septiembre",IF(E1="010","Octubre",IF(E1="011","Noviembre","Diciembre")))))))))))</f>
        <v>Diciembre</v>
      </c>
      <c r="H1" s="4" t="s">
        <v>27</v>
      </c>
    </row>
    <row r="2" spans="1:8" ht="13.5" thickBot="1" x14ac:dyDescent="0.25">
      <c r="A2" s="1"/>
      <c r="C2" s="34"/>
      <c r="D2" s="1"/>
    </row>
    <row r="3" spans="1:8" ht="18" x14ac:dyDescent="0.2">
      <c r="A3" s="36" t="s">
        <v>24</v>
      </c>
      <c r="B3" s="37"/>
      <c r="C3" s="37"/>
      <c r="D3" s="37"/>
      <c r="E3" s="37"/>
      <c r="F3" s="37"/>
      <c r="G3" s="38"/>
    </row>
    <row r="4" spans="1:8" ht="15" x14ac:dyDescent="0.2">
      <c r="A4" s="39" t="s">
        <v>0</v>
      </c>
      <c r="B4" s="40"/>
      <c r="C4" s="40"/>
      <c r="D4" s="40"/>
      <c r="E4" s="40"/>
      <c r="F4" s="40"/>
      <c r="G4" s="41"/>
    </row>
    <row r="5" spans="1:8" x14ac:dyDescent="0.2">
      <c r="A5" s="42" t="s">
        <v>1</v>
      </c>
      <c r="B5" s="43"/>
      <c r="C5" s="43"/>
      <c r="D5" s="43"/>
      <c r="E5" s="43"/>
      <c r="F5" s="43"/>
      <c r="G5" s="44"/>
    </row>
    <row r="6" spans="1:8" x14ac:dyDescent="0.2">
      <c r="A6" s="42" t="s">
        <v>42</v>
      </c>
      <c r="B6" s="43"/>
      <c r="C6" s="43"/>
      <c r="D6" s="43"/>
      <c r="E6" s="43"/>
      <c r="F6" s="43"/>
      <c r="G6" s="44"/>
    </row>
    <row r="7" spans="1:8" ht="13.5" thickBot="1" x14ac:dyDescent="0.25">
      <c r="A7" s="45" t="s">
        <v>2</v>
      </c>
      <c r="B7" s="46"/>
      <c r="C7" s="46"/>
      <c r="D7" s="46"/>
      <c r="E7" s="46"/>
      <c r="F7" s="46"/>
      <c r="G7" s="47"/>
    </row>
    <row r="8" spans="1:8" ht="13.5" thickBot="1" x14ac:dyDescent="0.25">
      <c r="A8" s="48" t="s">
        <v>3</v>
      </c>
      <c r="B8" s="50" t="s">
        <v>4</v>
      </c>
      <c r="C8" s="51"/>
      <c r="D8" s="51"/>
      <c r="E8" s="51"/>
      <c r="F8" s="52"/>
      <c r="G8" s="53" t="s">
        <v>5</v>
      </c>
    </row>
    <row r="9" spans="1:8" ht="24.75" thickBot="1" x14ac:dyDescent="0.25">
      <c r="A9" s="49"/>
      <c r="B9" s="22" t="s">
        <v>6</v>
      </c>
      <c r="C9" s="23" t="s">
        <v>7</v>
      </c>
      <c r="D9" s="23" t="s">
        <v>8</v>
      </c>
      <c r="E9" s="23" t="s">
        <v>9</v>
      </c>
      <c r="F9" s="23" t="s">
        <v>10</v>
      </c>
      <c r="G9" s="54"/>
    </row>
    <row r="10" spans="1:8" x14ac:dyDescent="0.2">
      <c r="A10" s="2" t="s">
        <v>11</v>
      </c>
      <c r="B10" s="25">
        <f>B11+B12+B13+B16+B17+B20</f>
        <v>12301432852</v>
      </c>
      <c r="C10" s="25">
        <f>C11+C12+C13+C16+C17+C20</f>
        <v>8026747.4299999811</v>
      </c>
      <c r="D10" s="25">
        <f t="shared" ref="D10:F10" si="0">D11+D12+D13+D16+D17+D20</f>
        <v>12309459599.430027</v>
      </c>
      <c r="E10" s="25">
        <f t="shared" si="0"/>
        <v>2649903067.2700062</v>
      </c>
      <c r="F10" s="25">
        <f t="shared" si="0"/>
        <v>2635208981.7000031</v>
      </c>
      <c r="G10" s="25">
        <f>D10-E10</f>
        <v>9659556532.1600208</v>
      </c>
      <c r="H10" s="18"/>
    </row>
    <row r="11" spans="1:8" x14ac:dyDescent="0.2">
      <c r="A11" s="2" t="s">
        <v>12</v>
      </c>
      <c r="B11" s="25">
        <v>4993468194</v>
      </c>
      <c r="C11" s="25">
        <v>8026747.4299999811</v>
      </c>
      <c r="D11" s="25">
        <v>5007494941.4299974</v>
      </c>
      <c r="E11" s="25">
        <v>1039795958.8700006</v>
      </c>
      <c r="F11" s="25">
        <v>1008935076.4033331</v>
      </c>
      <c r="G11" s="25">
        <f t="shared" ref="G11:G33" si="1">D11-E11</f>
        <v>3967698982.5599966</v>
      </c>
      <c r="H11" s="17"/>
    </row>
    <row r="12" spans="1:8" x14ac:dyDescent="0.2">
      <c r="A12" s="2" t="s">
        <v>13</v>
      </c>
      <c r="B12" s="25">
        <v>3864880061</v>
      </c>
      <c r="C12" s="19">
        <f t="shared" ref="C12:F13" si="2">SUM(C13:C14)</f>
        <v>0</v>
      </c>
      <c r="D12" s="25">
        <v>3870880061.0000238</v>
      </c>
      <c r="E12" s="25">
        <v>994519003.58000541</v>
      </c>
      <c r="F12" s="25">
        <v>1000774311.4533379</v>
      </c>
      <c r="G12" s="25">
        <f t="shared" si="1"/>
        <v>2876361057.4200182</v>
      </c>
      <c r="H12" s="17"/>
    </row>
    <row r="13" spans="1:8" x14ac:dyDescent="0.2">
      <c r="A13" s="2" t="s">
        <v>14</v>
      </c>
      <c r="B13" s="19">
        <f>SUM(B14:B15)</f>
        <v>0</v>
      </c>
      <c r="C13" s="19">
        <f t="shared" si="2"/>
        <v>0</v>
      </c>
      <c r="D13" s="19">
        <f t="shared" si="2"/>
        <v>0</v>
      </c>
      <c r="E13" s="19">
        <f t="shared" si="2"/>
        <v>0</v>
      </c>
      <c r="F13" s="19">
        <f t="shared" si="2"/>
        <v>0</v>
      </c>
      <c r="G13" s="25">
        <f t="shared" si="1"/>
        <v>0</v>
      </c>
      <c r="H13" s="17"/>
    </row>
    <row r="14" spans="1:8" x14ac:dyDescent="0.2">
      <c r="A14" s="14" t="s">
        <v>15</v>
      </c>
      <c r="B14" s="20">
        <f>'Servicios de Salud'!E4</f>
        <v>0</v>
      </c>
      <c r="C14" s="20">
        <f>'Servicios de Salud'!F4</f>
        <v>0</v>
      </c>
      <c r="D14" s="20">
        <f>'Servicios de Salud'!G4</f>
        <v>0</v>
      </c>
      <c r="E14" s="20">
        <f>'Servicios de Salud'!H4</f>
        <v>0</v>
      </c>
      <c r="F14" s="20">
        <f>'Servicios de Salud'!I4</f>
        <v>0</v>
      </c>
      <c r="G14" s="25">
        <f t="shared" si="1"/>
        <v>0</v>
      </c>
    </row>
    <row r="15" spans="1:8" x14ac:dyDescent="0.2">
      <c r="A15" s="14" t="s">
        <v>16</v>
      </c>
      <c r="B15" s="20">
        <f>'Servicios de Salud'!E5</f>
        <v>0</v>
      </c>
      <c r="C15" s="20">
        <f>'Servicios de Salud'!F5</f>
        <v>0</v>
      </c>
      <c r="D15" s="20">
        <f>'Servicios de Salud'!G5</f>
        <v>0</v>
      </c>
      <c r="E15" s="20">
        <f>'Servicios de Salud'!H5</f>
        <v>0</v>
      </c>
      <c r="F15" s="20">
        <f>'Servicios de Salud'!I5</f>
        <v>0</v>
      </c>
      <c r="G15" s="25">
        <f t="shared" si="1"/>
        <v>0</v>
      </c>
    </row>
    <row r="16" spans="1:8" x14ac:dyDescent="0.2">
      <c r="A16" s="2" t="s">
        <v>17</v>
      </c>
      <c r="B16" s="25">
        <v>3443084597</v>
      </c>
      <c r="C16" s="20">
        <f>'Servicios de Salud'!F6</f>
        <v>0</v>
      </c>
      <c r="D16" s="25">
        <v>3431084597.0000052</v>
      </c>
      <c r="E16" s="25">
        <v>615588104.81999993</v>
      </c>
      <c r="F16" s="25">
        <v>625499593.84333241</v>
      </c>
      <c r="G16" s="25">
        <f t="shared" si="1"/>
        <v>2815496492.1800051</v>
      </c>
      <c r="H16" s="17"/>
    </row>
    <row r="17" spans="1:7" x14ac:dyDescent="0.2">
      <c r="A17" s="15" t="s">
        <v>18</v>
      </c>
      <c r="B17" s="25">
        <f>fuente1!B9</f>
        <v>0</v>
      </c>
      <c r="C17" s="25">
        <f t="shared" ref="C17:C32" si="3">D17-B17</f>
        <v>0</v>
      </c>
      <c r="D17" s="25">
        <f>+D18+D19</f>
        <v>0</v>
      </c>
      <c r="E17" s="25">
        <f>fuente1!E9</f>
        <v>0</v>
      </c>
      <c r="F17" s="25">
        <f>fuente1!F9</f>
        <v>0</v>
      </c>
      <c r="G17" s="25">
        <f t="shared" si="1"/>
        <v>0</v>
      </c>
    </row>
    <row r="18" spans="1:7" x14ac:dyDescent="0.2">
      <c r="A18" s="16" t="s">
        <v>19</v>
      </c>
      <c r="B18" s="26">
        <f>fuente1!B10</f>
        <v>0</v>
      </c>
      <c r="C18" s="25">
        <f t="shared" si="3"/>
        <v>0</v>
      </c>
      <c r="D18" s="26">
        <f>fuente1!D10</f>
        <v>0</v>
      </c>
      <c r="E18" s="26">
        <f>fuente1!E10</f>
        <v>0</v>
      </c>
      <c r="F18" s="26">
        <f>fuente1!F10</f>
        <v>0</v>
      </c>
      <c r="G18" s="25">
        <f t="shared" si="1"/>
        <v>0</v>
      </c>
    </row>
    <row r="19" spans="1:7" x14ac:dyDescent="0.2">
      <c r="A19" s="16" t="s">
        <v>20</v>
      </c>
      <c r="B19" s="26">
        <f>fuente1!B11</f>
        <v>0</v>
      </c>
      <c r="C19" s="25">
        <f t="shared" si="3"/>
        <v>0</v>
      </c>
      <c r="D19" s="26">
        <f>fuente1!D11</f>
        <v>0</v>
      </c>
      <c r="E19" s="26">
        <f>fuente1!E11</f>
        <v>0</v>
      </c>
      <c r="F19" s="26">
        <f>fuente1!F11</f>
        <v>0</v>
      </c>
      <c r="G19" s="25">
        <f t="shared" si="1"/>
        <v>0</v>
      </c>
    </row>
    <row r="20" spans="1:7" x14ac:dyDescent="0.2">
      <c r="A20" s="2" t="s">
        <v>21</v>
      </c>
      <c r="B20" s="25">
        <v>0</v>
      </c>
      <c r="C20" s="25">
        <f t="shared" si="3"/>
        <v>0</v>
      </c>
      <c r="D20" s="25">
        <f>fuente1!D12</f>
        <v>0</v>
      </c>
      <c r="E20" s="25">
        <f>fuente1!E12</f>
        <v>0</v>
      </c>
      <c r="F20" s="25">
        <f>fuente1!F12</f>
        <v>0</v>
      </c>
      <c r="G20" s="25">
        <f t="shared" si="1"/>
        <v>0</v>
      </c>
    </row>
    <row r="21" spans="1:7" x14ac:dyDescent="0.2">
      <c r="A21" s="14"/>
      <c r="B21" s="25"/>
      <c r="C21" s="25"/>
      <c r="D21" s="27"/>
      <c r="E21" s="25"/>
      <c r="F21" s="25"/>
      <c r="G21" s="25"/>
    </row>
    <row r="22" spans="1:7" x14ac:dyDescent="0.2">
      <c r="A22" s="2" t="s">
        <v>22</v>
      </c>
      <c r="B22" s="25">
        <f>B23+B24+B25+B28+B29+B32</f>
        <v>22013986581</v>
      </c>
      <c r="C22" s="25">
        <f t="shared" ref="C22:F22" si="4">C23+C24+C25+C28+C29+C32</f>
        <v>683212978.66999173</v>
      </c>
      <c r="D22" s="25">
        <f t="shared" si="4"/>
        <v>22697199559.670059</v>
      </c>
      <c r="E22" s="25">
        <f t="shared" si="4"/>
        <v>5630717965.0099926</v>
      </c>
      <c r="F22" s="25">
        <f t="shared" si="4"/>
        <v>5630717964.7799997</v>
      </c>
      <c r="G22" s="25">
        <f t="shared" si="1"/>
        <v>17066481594.660067</v>
      </c>
    </row>
    <row r="23" spans="1:7" x14ac:dyDescent="0.2">
      <c r="A23" s="2" t="s">
        <v>12</v>
      </c>
      <c r="B23" s="25">
        <v>0</v>
      </c>
      <c r="C23" s="25">
        <v>0</v>
      </c>
      <c r="D23" s="25">
        <v>0</v>
      </c>
      <c r="E23" s="25">
        <v>0</v>
      </c>
      <c r="F23" s="25">
        <v>0</v>
      </c>
      <c r="G23" s="25">
        <f t="shared" si="1"/>
        <v>0</v>
      </c>
    </row>
    <row r="24" spans="1:7" x14ac:dyDescent="0.2">
      <c r="A24" s="2" t="s">
        <v>13</v>
      </c>
      <c r="B24" s="28">
        <v>22013986581</v>
      </c>
      <c r="C24" s="28">
        <v>683212978.66999173</v>
      </c>
      <c r="D24" s="28">
        <v>22697199559.670059</v>
      </c>
      <c r="E24" s="28">
        <v>5630717965.0099926</v>
      </c>
      <c r="F24" s="28">
        <v>5630717964.7799997</v>
      </c>
      <c r="G24" s="25">
        <f t="shared" si="1"/>
        <v>17066481594.660067</v>
      </c>
    </row>
    <row r="25" spans="1:7" x14ac:dyDescent="0.2">
      <c r="A25" s="2" t="s">
        <v>14</v>
      </c>
      <c r="B25" s="19">
        <f>SUM(B26:B27)</f>
        <v>0</v>
      </c>
      <c r="C25" s="25">
        <f t="shared" si="3"/>
        <v>0</v>
      </c>
      <c r="D25" s="19">
        <f t="shared" ref="D25:F25" si="5">SUM(D26:D27)</f>
        <v>0</v>
      </c>
      <c r="E25" s="19">
        <f t="shared" si="5"/>
        <v>0</v>
      </c>
      <c r="F25" s="19">
        <f t="shared" si="5"/>
        <v>0</v>
      </c>
      <c r="G25" s="25">
        <f t="shared" si="1"/>
        <v>0</v>
      </c>
    </row>
    <row r="26" spans="1:7" x14ac:dyDescent="0.2">
      <c r="A26" s="14" t="s">
        <v>15</v>
      </c>
      <c r="B26" s="20">
        <f>'Servicios de Salud'!E6</f>
        <v>0</v>
      </c>
      <c r="C26" s="25">
        <f t="shared" si="3"/>
        <v>0</v>
      </c>
      <c r="D26" s="20">
        <f>'Servicios de Salud'!G6</f>
        <v>0</v>
      </c>
      <c r="E26" s="20">
        <f>'Servicios de Salud'!H6</f>
        <v>0</v>
      </c>
      <c r="F26" s="20">
        <f>'Servicios de Salud'!I6</f>
        <v>0</v>
      </c>
      <c r="G26" s="25">
        <f t="shared" si="1"/>
        <v>0</v>
      </c>
    </row>
    <row r="27" spans="1:7" x14ac:dyDescent="0.2">
      <c r="A27" s="14" t="s">
        <v>16</v>
      </c>
      <c r="B27" s="20">
        <f>'Servicios de Salud'!E7</f>
        <v>0</v>
      </c>
      <c r="C27" s="25">
        <f t="shared" si="3"/>
        <v>0</v>
      </c>
      <c r="D27" s="20">
        <v>0</v>
      </c>
      <c r="E27" s="20">
        <v>0</v>
      </c>
      <c r="F27" s="20">
        <f>'Servicios de Salud'!I7</f>
        <v>0</v>
      </c>
      <c r="G27" s="29">
        <f>D27-E27</f>
        <v>0</v>
      </c>
    </row>
    <row r="28" spans="1:7" x14ac:dyDescent="0.2">
      <c r="A28" s="2" t="s">
        <v>17</v>
      </c>
      <c r="B28" s="25">
        <f>fuente1!B19</f>
        <v>0</v>
      </c>
      <c r="C28" s="25">
        <f t="shared" ref="C28" si="6">D28-B28</f>
        <v>0</v>
      </c>
      <c r="D28" s="25">
        <f>fuente1!D19</f>
        <v>0</v>
      </c>
      <c r="E28" s="25">
        <f>fuente1!E19</f>
        <v>0</v>
      </c>
      <c r="F28" s="25">
        <f>fuente1!F19</f>
        <v>0</v>
      </c>
      <c r="G28" s="25">
        <f t="shared" si="1"/>
        <v>0</v>
      </c>
    </row>
    <row r="29" spans="1:7" x14ac:dyDescent="0.2">
      <c r="A29" s="15" t="s">
        <v>18</v>
      </c>
      <c r="B29" s="25">
        <f>fuente1!B20</f>
        <v>0</v>
      </c>
      <c r="C29" s="25">
        <f t="shared" si="3"/>
        <v>0</v>
      </c>
      <c r="D29" s="25">
        <f>fuente1!D20</f>
        <v>0</v>
      </c>
      <c r="E29" s="25">
        <f>fuente1!E20</f>
        <v>0</v>
      </c>
      <c r="F29" s="25">
        <f>fuente1!F20</f>
        <v>0</v>
      </c>
      <c r="G29" s="25">
        <f t="shared" si="1"/>
        <v>0</v>
      </c>
    </row>
    <row r="30" spans="1:7" x14ac:dyDescent="0.2">
      <c r="A30" s="16" t="s">
        <v>19</v>
      </c>
      <c r="B30" s="26">
        <f>fuente1!B21</f>
        <v>0</v>
      </c>
      <c r="C30" s="25">
        <f t="shared" si="3"/>
        <v>0</v>
      </c>
      <c r="D30" s="26">
        <f>fuente1!D21</f>
        <v>0</v>
      </c>
      <c r="E30" s="26">
        <f>fuente1!E21</f>
        <v>0</v>
      </c>
      <c r="F30" s="26">
        <f>fuente1!F21</f>
        <v>0</v>
      </c>
      <c r="G30" s="25">
        <f t="shared" si="1"/>
        <v>0</v>
      </c>
    </row>
    <row r="31" spans="1:7" x14ac:dyDescent="0.2">
      <c r="A31" s="16" t="s">
        <v>20</v>
      </c>
      <c r="B31" s="26">
        <f>fuente1!B22</f>
        <v>0</v>
      </c>
      <c r="C31" s="25">
        <f t="shared" si="3"/>
        <v>0</v>
      </c>
      <c r="D31" s="26">
        <f>fuente1!D22</f>
        <v>0</v>
      </c>
      <c r="E31" s="26">
        <f>fuente1!E22</f>
        <v>0</v>
      </c>
      <c r="F31" s="26">
        <f>fuente1!F22</f>
        <v>0</v>
      </c>
      <c r="G31" s="25">
        <f t="shared" si="1"/>
        <v>0</v>
      </c>
    </row>
    <row r="32" spans="1:7" x14ac:dyDescent="0.2">
      <c r="A32" s="2" t="s">
        <v>21</v>
      </c>
      <c r="B32" s="25">
        <f>fuente1!B23</f>
        <v>0</v>
      </c>
      <c r="C32" s="25">
        <f t="shared" si="3"/>
        <v>0</v>
      </c>
      <c r="D32" s="25">
        <f>fuente1!D23</f>
        <v>0</v>
      </c>
      <c r="E32" s="25">
        <f>fuente1!E23</f>
        <v>0</v>
      </c>
      <c r="F32" s="25">
        <f>fuente1!F23</f>
        <v>0</v>
      </c>
      <c r="G32" s="25">
        <f t="shared" si="1"/>
        <v>0</v>
      </c>
    </row>
    <row r="33" spans="1:7" x14ac:dyDescent="0.2">
      <c r="A33" s="2" t="s">
        <v>23</v>
      </c>
      <c r="B33" s="25">
        <f>B10+B22</f>
        <v>34315419433</v>
      </c>
      <c r="C33" s="25">
        <f t="shared" ref="C33:F33" si="7">C10+C22</f>
        <v>691239726.09999168</v>
      </c>
      <c r="D33" s="25">
        <f>D10+D22</f>
        <v>35006659159.100082</v>
      </c>
      <c r="E33" s="25">
        <f t="shared" si="7"/>
        <v>8280621032.2799988</v>
      </c>
      <c r="F33" s="25">
        <f t="shared" si="7"/>
        <v>8265926946.4800034</v>
      </c>
      <c r="G33" s="30">
        <f t="shared" si="1"/>
        <v>26726038126.820084</v>
      </c>
    </row>
    <row r="34" spans="1:7" ht="13.5" thickBot="1" x14ac:dyDescent="0.25">
      <c r="A34" s="3"/>
      <c r="B34" s="24"/>
      <c r="C34" s="23"/>
      <c r="D34" s="23"/>
      <c r="E34" s="23"/>
      <c r="F34" s="23"/>
      <c r="G34" s="31"/>
    </row>
    <row r="35" spans="1:7" x14ac:dyDescent="0.2">
      <c r="A35" s="2"/>
      <c r="B35" s="32"/>
      <c r="C35" s="32"/>
      <c r="D35" s="32"/>
      <c r="E35" s="32"/>
      <c r="F35" s="32"/>
      <c r="G35" s="32"/>
    </row>
    <row r="36" spans="1:7" x14ac:dyDescent="0.2">
      <c r="A36" s="35" t="s">
        <v>41</v>
      </c>
      <c r="B36" s="35"/>
      <c r="C36" s="35"/>
      <c r="D36" s="35"/>
      <c r="E36" s="35"/>
      <c r="F36" s="35"/>
      <c r="G36" s="35"/>
    </row>
    <row r="37" spans="1:7" x14ac:dyDescent="0.2">
      <c r="A37" s="35"/>
      <c r="B37" s="35"/>
      <c r="C37" s="35"/>
      <c r="D37" s="35"/>
      <c r="E37" s="35"/>
      <c r="F37" s="35"/>
      <c r="G37" s="35"/>
    </row>
    <row r="38" spans="1:7" x14ac:dyDescent="0.2">
      <c r="A38" s="35"/>
      <c r="B38" s="35"/>
      <c r="C38" s="35"/>
      <c r="D38" s="35"/>
      <c r="E38" s="35"/>
      <c r="F38" s="35"/>
      <c r="G38" s="35"/>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5" priority="7">
      <formula>B25=0</formula>
    </cfRule>
  </conditionalFormatting>
  <conditionalFormatting sqref="B26:B27 D26:F27">
    <cfRule type="cellIs" dxfId="4" priority="6" operator="equal">
      <formula>0</formula>
    </cfRule>
  </conditionalFormatting>
  <conditionalFormatting sqref="B13:F13">
    <cfRule type="expression" dxfId="3" priority="4">
      <formula>B13=0</formula>
    </cfRule>
  </conditionalFormatting>
  <conditionalFormatting sqref="B14:F15">
    <cfRule type="cellIs" dxfId="2" priority="5" operator="equal">
      <formula>0</formula>
    </cfRule>
  </conditionalFormatting>
  <conditionalFormatting sqref="C12">
    <cfRule type="expression" dxfId="1" priority="3">
      <formula>C12=0</formula>
    </cfRule>
  </conditionalFormatting>
  <conditionalFormatting sqref="C16">
    <cfRule type="cellIs" dxfId="0" priority="2" operator="equal">
      <formula>0</formula>
    </cfRule>
  </conditionalFormatting>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6"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7"/>
      <c r="B1" s="8" t="s">
        <v>28</v>
      </c>
      <c r="C1" s="8" t="s">
        <v>29</v>
      </c>
      <c r="D1" s="8" t="s">
        <v>30</v>
      </c>
      <c r="E1" s="8" t="s">
        <v>31</v>
      </c>
      <c r="F1" s="8" t="s">
        <v>10</v>
      </c>
      <c r="G1" s="8" t="s">
        <v>32</v>
      </c>
    </row>
    <row r="2" spans="1:7" x14ac:dyDescent="0.2">
      <c r="A2" s="10" t="s">
        <v>11</v>
      </c>
      <c r="B2" s="13">
        <v>12327884365</v>
      </c>
      <c r="C2" s="13">
        <v>-1133127301.3699999</v>
      </c>
      <c r="D2" s="13">
        <v>1961471784.6300001</v>
      </c>
      <c r="E2" s="13">
        <v>1961471784.6300001</v>
      </c>
      <c r="F2" s="13">
        <v>1678178824.3699999</v>
      </c>
      <c r="G2" s="13">
        <v>9233285279</v>
      </c>
    </row>
    <row r="3" spans="1:7" x14ac:dyDescent="0.2">
      <c r="A3" s="11" t="s">
        <v>12</v>
      </c>
      <c r="B3" s="13">
        <v>3664694954</v>
      </c>
      <c r="C3" s="13">
        <v>-416600227.69999999</v>
      </c>
      <c r="D3" s="13">
        <v>728495509.29999995</v>
      </c>
      <c r="E3" s="13">
        <v>728495509.29999995</v>
      </c>
      <c r="F3" s="13">
        <v>651009038.71000004</v>
      </c>
      <c r="G3" s="13">
        <v>2519599217</v>
      </c>
    </row>
    <row r="4" spans="1:7" x14ac:dyDescent="0.2">
      <c r="A4" s="11" t="s">
        <v>13</v>
      </c>
      <c r="B4" s="13">
        <v>5545633126</v>
      </c>
      <c r="C4" s="13">
        <v>31814614.640000001</v>
      </c>
      <c r="D4" s="13">
        <v>776719010.63999999</v>
      </c>
      <c r="E4" s="13">
        <v>776719010.63999999</v>
      </c>
      <c r="F4" s="13">
        <v>621206843.5</v>
      </c>
      <c r="G4" s="13">
        <v>4800728730</v>
      </c>
    </row>
    <row r="5" spans="1:7" x14ac:dyDescent="0.2">
      <c r="A5" s="11" t="s">
        <v>14</v>
      </c>
      <c r="B5" s="9">
        <v>0</v>
      </c>
      <c r="C5" s="9">
        <v>0</v>
      </c>
      <c r="D5" s="9">
        <v>0</v>
      </c>
      <c r="E5" s="9">
        <v>0</v>
      </c>
      <c r="F5" s="9">
        <v>0</v>
      </c>
      <c r="G5" s="9">
        <v>0</v>
      </c>
    </row>
    <row r="6" spans="1:7" x14ac:dyDescent="0.2">
      <c r="A6" s="12" t="s">
        <v>15</v>
      </c>
      <c r="B6" s="9">
        <v>0</v>
      </c>
      <c r="C6" s="9">
        <v>0</v>
      </c>
      <c r="D6" s="9">
        <v>0</v>
      </c>
      <c r="E6" s="9">
        <v>0</v>
      </c>
      <c r="F6" s="9">
        <v>0</v>
      </c>
      <c r="G6" s="9">
        <v>0</v>
      </c>
    </row>
    <row r="7" spans="1:7" x14ac:dyDescent="0.2">
      <c r="A7" s="12" t="s">
        <v>16</v>
      </c>
      <c r="B7" s="9">
        <v>0</v>
      </c>
      <c r="C7" s="9">
        <v>0</v>
      </c>
      <c r="D7" s="9">
        <v>0</v>
      </c>
      <c r="E7" s="9">
        <v>0</v>
      </c>
      <c r="F7" s="9">
        <v>0</v>
      </c>
      <c r="G7" s="9">
        <v>0</v>
      </c>
    </row>
    <row r="8" spans="1:7" x14ac:dyDescent="0.2">
      <c r="A8" s="11" t="s">
        <v>17</v>
      </c>
      <c r="B8" s="13">
        <v>3115751966</v>
      </c>
      <c r="C8" s="13">
        <v>-746537369.30999994</v>
      </c>
      <c r="D8" s="13">
        <v>456257264.69</v>
      </c>
      <c r="E8" s="13">
        <v>456257264.69</v>
      </c>
      <c r="F8" s="13">
        <v>405962942.16000003</v>
      </c>
      <c r="G8" s="13">
        <v>1912957332</v>
      </c>
    </row>
    <row r="9" spans="1:7" x14ac:dyDescent="0.2">
      <c r="A9" s="11" t="s">
        <v>33</v>
      </c>
      <c r="B9" s="9">
        <v>0</v>
      </c>
      <c r="C9" s="9">
        <v>0</v>
      </c>
      <c r="D9" s="9">
        <v>0</v>
      </c>
      <c r="E9" s="9">
        <v>0</v>
      </c>
      <c r="F9" s="9">
        <v>0</v>
      </c>
      <c r="G9" s="9">
        <v>0</v>
      </c>
    </row>
    <row r="10" spans="1:7" x14ac:dyDescent="0.2">
      <c r="A10" s="12" t="s">
        <v>19</v>
      </c>
      <c r="B10" s="9">
        <v>0</v>
      </c>
      <c r="C10" s="9">
        <v>0</v>
      </c>
      <c r="D10" s="9">
        <v>0</v>
      </c>
      <c r="E10" s="9">
        <v>0</v>
      </c>
      <c r="F10" s="9">
        <v>0</v>
      </c>
      <c r="G10" s="9">
        <v>0</v>
      </c>
    </row>
    <row r="11" spans="1:7" x14ac:dyDescent="0.2">
      <c r="A11" s="12" t="s">
        <v>20</v>
      </c>
      <c r="B11" s="9">
        <v>0</v>
      </c>
      <c r="C11" s="9">
        <v>0</v>
      </c>
      <c r="D11" s="9">
        <v>0</v>
      </c>
      <c r="E11" s="9">
        <v>0</v>
      </c>
      <c r="F11" s="9">
        <v>0</v>
      </c>
      <c r="G11" s="9">
        <v>0</v>
      </c>
    </row>
    <row r="12" spans="1:7" x14ac:dyDescent="0.2">
      <c r="A12" s="11" t="s">
        <v>21</v>
      </c>
      <c r="B12" s="13">
        <v>1804319</v>
      </c>
      <c r="C12" s="13">
        <v>-1804319</v>
      </c>
      <c r="D12" s="9">
        <v>0</v>
      </c>
      <c r="E12" s="9">
        <v>0</v>
      </c>
      <c r="F12" s="9">
        <v>0</v>
      </c>
      <c r="G12" s="9">
        <v>0</v>
      </c>
    </row>
    <row r="13" spans="1:7" x14ac:dyDescent="0.2">
      <c r="A13" s="10" t="s">
        <v>22</v>
      </c>
      <c r="B13" s="13">
        <v>17306970119</v>
      </c>
      <c r="C13" s="13">
        <v>761844934.75</v>
      </c>
      <c r="D13" s="13">
        <v>4934164975.75</v>
      </c>
      <c r="E13" s="13">
        <v>4934193074.7399998</v>
      </c>
      <c r="F13" s="13">
        <v>4789814137.3900003</v>
      </c>
      <c r="G13" s="13">
        <v>13134621979.01</v>
      </c>
    </row>
    <row r="14" spans="1:7" x14ac:dyDescent="0.2">
      <c r="A14" s="11" t="s">
        <v>34</v>
      </c>
      <c r="B14" s="9">
        <v>0</v>
      </c>
      <c r="C14" s="9">
        <v>0</v>
      </c>
      <c r="D14" s="9">
        <v>0</v>
      </c>
      <c r="E14" s="9">
        <v>0</v>
      </c>
      <c r="F14" s="9">
        <v>0</v>
      </c>
      <c r="G14" s="9">
        <v>0</v>
      </c>
    </row>
    <row r="15" spans="1:7" x14ac:dyDescent="0.2">
      <c r="A15" s="11" t="s">
        <v>35</v>
      </c>
      <c r="B15" s="13">
        <v>17306970119</v>
      </c>
      <c r="C15" s="13">
        <v>761844934.75</v>
      </c>
      <c r="D15" s="13">
        <v>4934164975.75</v>
      </c>
      <c r="E15" s="13">
        <v>4934193074.7399998</v>
      </c>
      <c r="F15" s="13">
        <v>4789814137.3900003</v>
      </c>
      <c r="G15" s="13">
        <v>13134621979.01</v>
      </c>
    </row>
    <row r="16" spans="1:7" x14ac:dyDescent="0.2">
      <c r="A16" s="11" t="s">
        <v>36</v>
      </c>
      <c r="B16" s="9">
        <v>0</v>
      </c>
      <c r="C16" s="9">
        <v>0</v>
      </c>
      <c r="D16" s="9">
        <v>0</v>
      </c>
      <c r="E16" s="9">
        <v>0</v>
      </c>
      <c r="F16" s="9">
        <v>0</v>
      </c>
      <c r="G16" s="9">
        <v>0</v>
      </c>
    </row>
    <row r="17" spans="1:7" x14ac:dyDescent="0.2">
      <c r="A17" s="12" t="s">
        <v>37</v>
      </c>
      <c r="B17" s="9">
        <v>0</v>
      </c>
      <c r="C17" s="9">
        <v>0</v>
      </c>
      <c r="D17" s="9">
        <v>0</v>
      </c>
      <c r="E17" s="9">
        <v>0</v>
      </c>
      <c r="F17" s="9">
        <v>0</v>
      </c>
      <c r="G17" s="9">
        <v>0</v>
      </c>
    </row>
    <row r="18" spans="1:7" x14ac:dyDescent="0.2">
      <c r="A18" s="12" t="s">
        <v>38</v>
      </c>
      <c r="B18" s="9">
        <v>0</v>
      </c>
      <c r="C18" s="9">
        <v>0</v>
      </c>
      <c r="D18" s="9">
        <v>0</v>
      </c>
      <c r="E18" s="9">
        <v>0</v>
      </c>
      <c r="F18" s="9">
        <v>0</v>
      </c>
      <c r="G18" s="9">
        <v>0</v>
      </c>
    </row>
    <row r="19" spans="1:7" x14ac:dyDescent="0.2">
      <c r="A19" s="11" t="s">
        <v>39</v>
      </c>
      <c r="B19" s="9">
        <v>0</v>
      </c>
      <c r="C19" s="9">
        <v>0</v>
      </c>
      <c r="D19" s="9">
        <v>0</v>
      </c>
      <c r="E19" s="9">
        <v>0</v>
      </c>
      <c r="F19" s="9">
        <v>0</v>
      </c>
      <c r="G19" s="9">
        <v>0</v>
      </c>
    </row>
    <row r="20" spans="1:7" x14ac:dyDescent="0.2">
      <c r="A20" s="11" t="s">
        <v>33</v>
      </c>
      <c r="B20" s="9">
        <v>0</v>
      </c>
      <c r="C20" s="9">
        <v>0</v>
      </c>
      <c r="D20" s="9">
        <v>0</v>
      </c>
      <c r="E20" s="9">
        <v>0</v>
      </c>
      <c r="F20" s="9">
        <v>0</v>
      </c>
      <c r="G20" s="9">
        <v>0</v>
      </c>
    </row>
    <row r="21" spans="1:7" x14ac:dyDescent="0.2">
      <c r="A21" s="12" t="s">
        <v>19</v>
      </c>
      <c r="B21" s="9">
        <v>0</v>
      </c>
      <c r="C21" s="9">
        <v>0</v>
      </c>
      <c r="D21" s="9">
        <v>0</v>
      </c>
      <c r="E21" s="9">
        <v>0</v>
      </c>
      <c r="F21" s="9">
        <v>0</v>
      </c>
      <c r="G21" s="9">
        <v>0</v>
      </c>
    </row>
    <row r="22" spans="1:7" x14ac:dyDescent="0.2">
      <c r="A22" s="12" t="s">
        <v>20</v>
      </c>
      <c r="B22" s="9">
        <v>0</v>
      </c>
      <c r="C22" s="9">
        <v>0</v>
      </c>
      <c r="D22" s="9">
        <v>0</v>
      </c>
      <c r="E22" s="9">
        <v>0</v>
      </c>
      <c r="F22" s="9">
        <v>0</v>
      </c>
      <c r="G22" s="9">
        <v>0</v>
      </c>
    </row>
    <row r="23" spans="1:7" x14ac:dyDescent="0.2">
      <c r="A23" s="11" t="s">
        <v>40</v>
      </c>
      <c r="B23" s="9">
        <v>0</v>
      </c>
      <c r="C23" s="9">
        <v>0</v>
      </c>
      <c r="D23" s="9">
        <v>0</v>
      </c>
      <c r="E23" s="9">
        <v>0</v>
      </c>
      <c r="F23" s="9">
        <v>0</v>
      </c>
      <c r="G23" s="9">
        <v>0</v>
      </c>
    </row>
    <row r="24" spans="1:7" x14ac:dyDescent="0.2">
      <c r="A24" s="10" t="s">
        <v>23</v>
      </c>
      <c r="B24" s="13">
        <v>29634854484</v>
      </c>
      <c r="C24" s="13">
        <v>-371282366.62</v>
      </c>
      <c r="D24" s="13">
        <v>6895636760.3800001</v>
      </c>
      <c r="E24" s="13">
        <v>6895664859.3699999</v>
      </c>
      <c r="F24" s="13">
        <v>6467992961.7600002</v>
      </c>
      <c r="G24" s="13">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C662D0-B212-43C8-87D0-E65DC48876D9}">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Suelem Janeth González Rodríguez</cp:lastModifiedBy>
  <cp:lastPrinted>2024-04-30T19:10:46Z</cp:lastPrinted>
  <dcterms:created xsi:type="dcterms:W3CDTF">2017-07-25T20:59:38Z</dcterms:created>
  <dcterms:modified xsi:type="dcterms:W3CDTF">2024-05-10T16:37:39Z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F6d_EAEPED_CSP.xlsx</vt:lpwstr>
  </property>
</Properties>
</file>