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PARA PUBLICAR LDFSEP24\"/>
    </mc:Choice>
  </mc:AlternateContent>
  <bookViews>
    <workbookView xWindow="0" yWindow="0" windowWidth="28800" windowHeight="11715"/>
  </bookViews>
  <sheets>
    <sheet name="F5 " sheetId="1" r:id="rId1"/>
  </sheets>
  <definedNames>
    <definedName name="_xlnm.Print_Area" localSheetId="0">'F5 '!$B$2:$J$80</definedName>
    <definedName name="_xlnm.Print_Titles" localSheetId="0">'F5 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J79" i="1" s="1"/>
  <c r="H79" i="1"/>
  <c r="G79" i="1"/>
  <c r="F79" i="1"/>
  <c r="J77" i="1"/>
  <c r="G77" i="1"/>
  <c r="J71" i="1"/>
  <c r="I60" i="1"/>
  <c r="J60" i="1" s="1"/>
  <c r="G60" i="1"/>
  <c r="J59" i="1"/>
  <c r="I59" i="1"/>
  <c r="G59" i="1"/>
  <c r="I58" i="1"/>
  <c r="J58" i="1" s="1"/>
  <c r="H58" i="1"/>
  <c r="G58" i="1"/>
  <c r="F58" i="1"/>
  <c r="E58" i="1"/>
  <c r="E69" i="1" s="1"/>
  <c r="I57" i="1"/>
  <c r="J57" i="1" s="1"/>
  <c r="G57" i="1"/>
  <c r="J56" i="1"/>
  <c r="I56" i="1"/>
  <c r="G56" i="1"/>
  <c r="I55" i="1"/>
  <c r="J55" i="1" s="1"/>
  <c r="G55" i="1"/>
  <c r="J54" i="1"/>
  <c r="I54" i="1"/>
  <c r="G54" i="1"/>
  <c r="J53" i="1"/>
  <c r="I53" i="1"/>
  <c r="G53" i="1"/>
  <c r="J52" i="1"/>
  <c r="I52" i="1"/>
  <c r="G52" i="1"/>
  <c r="I51" i="1"/>
  <c r="I49" i="1" s="1"/>
  <c r="G51" i="1"/>
  <c r="J50" i="1"/>
  <c r="I50" i="1"/>
  <c r="G50" i="1"/>
  <c r="H49" i="1"/>
  <c r="H69" i="1" s="1"/>
  <c r="G49" i="1"/>
  <c r="F49" i="1"/>
  <c r="F69" i="1" s="1"/>
  <c r="E49" i="1"/>
  <c r="J35" i="1"/>
  <c r="I35" i="1"/>
  <c r="G35" i="1"/>
  <c r="J34" i="1"/>
  <c r="I34" i="1"/>
  <c r="G34" i="1"/>
  <c r="I33" i="1"/>
  <c r="J33" i="1" s="1"/>
  <c r="G33" i="1"/>
  <c r="I32" i="1"/>
  <c r="J32" i="1" s="1"/>
  <c r="G32" i="1"/>
  <c r="G30" i="1" s="1"/>
  <c r="J31" i="1"/>
  <c r="G31" i="1"/>
  <c r="I30" i="1"/>
  <c r="J30" i="1" s="1"/>
  <c r="H30" i="1"/>
  <c r="F30" i="1"/>
  <c r="E30" i="1"/>
  <c r="E43" i="1" s="1"/>
  <c r="E74" i="1" s="1"/>
  <c r="J29" i="1"/>
  <c r="G29" i="1"/>
  <c r="I28" i="1"/>
  <c r="J28" i="1" s="1"/>
  <c r="G28" i="1"/>
  <c r="I27" i="1"/>
  <c r="J27" i="1" s="1"/>
  <c r="G27" i="1"/>
  <c r="J26" i="1"/>
  <c r="G26" i="1"/>
  <c r="J25" i="1"/>
  <c r="G25" i="1"/>
  <c r="J24" i="1"/>
  <c r="I24" i="1"/>
  <c r="G24" i="1"/>
  <c r="J23" i="1"/>
  <c r="G23" i="1"/>
  <c r="I22" i="1"/>
  <c r="J22" i="1" s="1"/>
  <c r="G22" i="1"/>
  <c r="G17" i="1" s="1"/>
  <c r="J21" i="1"/>
  <c r="I21" i="1"/>
  <c r="G21" i="1"/>
  <c r="J20" i="1"/>
  <c r="I20" i="1"/>
  <c r="G20" i="1"/>
  <c r="I19" i="1"/>
  <c r="J19" i="1" s="1"/>
  <c r="G19" i="1"/>
  <c r="H17" i="1"/>
  <c r="H43" i="1" s="1"/>
  <c r="H74" i="1" s="1"/>
  <c r="F17" i="1"/>
  <c r="F43" i="1" s="1"/>
  <c r="F74" i="1" s="1"/>
  <c r="E17" i="1"/>
  <c r="J16" i="1"/>
  <c r="I16" i="1"/>
  <c r="G16" i="1"/>
  <c r="I15" i="1"/>
  <c r="G15" i="1"/>
  <c r="I14" i="1"/>
  <c r="J14" i="1" s="1"/>
  <c r="G14" i="1"/>
  <c r="J13" i="1"/>
  <c r="I13" i="1"/>
  <c r="G13" i="1"/>
  <c r="J12" i="1"/>
  <c r="I12" i="1"/>
  <c r="G12" i="1"/>
  <c r="J11" i="1"/>
  <c r="J10" i="1"/>
  <c r="I10" i="1"/>
  <c r="G10" i="1"/>
  <c r="J49" i="1" l="1"/>
  <c r="I69" i="1"/>
  <c r="J69" i="1" s="1"/>
  <c r="G43" i="1"/>
  <c r="G74" i="1" s="1"/>
  <c r="I43" i="1"/>
  <c r="G69" i="1"/>
  <c r="J15" i="1"/>
  <c r="I17" i="1"/>
  <c r="J17" i="1" s="1"/>
  <c r="J51" i="1"/>
  <c r="I74" i="1" l="1"/>
  <c r="J74" i="1" s="1"/>
  <c r="J43" i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<sst xmlns="http://schemas.openxmlformats.org/spreadsheetml/2006/main" count="78" uniqueCount="78">
  <si>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</si>
  <si>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</si>
  <si>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Del 1 de Enero al 30 de Septiembre de 2024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</si>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</sst>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43" fontId="3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43" fontId="9" fillId="0" borderId="5" xfId="2" applyNumberFormat="1" applyFont="1" applyBorder="1" applyAlignment="1">
      <alignment horizontal="center" vertical="center"/>
    </xf>
    <xf numFmtId="43" fontId="9" fillId="0" borderId="5" xfId="2" applyNumberFormat="1" applyFont="1" applyFill="1" applyBorder="1" applyAlignment="1">
      <alignment horizontal="center" vertical="center"/>
    </xf>
    <xf numFmtId="43" fontId="8" fillId="0" borderId="15" xfId="2" applyNumberFormat="1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164" fontId="9" fillId="0" borderId="5" xfId="2" applyNumberFormat="1" applyFont="1" applyFill="1" applyBorder="1" applyAlignment="1">
      <alignment horizontal="center" vertical="center"/>
    </xf>
    <xf numFmtId="43" fontId="9" fillId="0" borderId="5" xfId="2" applyNumberFormat="1" applyFont="1" applyFill="1" applyBorder="1" applyAlignment="1">
      <alignment horizontal="right" vertical="center"/>
    </xf>
    <xf numFmtId="164" fontId="9" fillId="0" borderId="13" xfId="2" applyNumberFormat="1" applyFont="1" applyFill="1" applyBorder="1" applyAlignment="1">
      <alignment vertical="center"/>
    </xf>
    <xf numFmtId="164" fontId="0" fillId="0" borderId="0" xfId="0" applyNumberFormat="1"/>
    <xf numFmtId="43" fontId="5" fillId="0" borderId="0" xfId="0" applyNumberFormat="1" applyFont="1" applyFill="1"/>
    <xf numFmtId="4" fontId="5" fillId="0" borderId="0" xfId="0" applyNumberFormat="1" applyFont="1" applyFill="1" applyAlignment="1">
      <alignment horizontal="right" vertical="top"/>
    </xf>
    <xf numFmtId="0" fontId="0" fillId="0" borderId="0" xfId="0" applyFill="1"/>
    <xf numFmtId="164" fontId="9" fillId="0" borderId="5" xfId="2" applyNumberFormat="1" applyFont="1" applyFill="1" applyBorder="1" applyAlignment="1">
      <alignment horizontal="right" vertical="center"/>
    </xf>
    <xf numFmtId="0" fontId="5" fillId="0" borderId="0" xfId="0" applyFont="1" applyFill="1"/>
    <xf numFmtId="0" fontId="10" fillId="0" borderId="0" xfId="0" applyFont="1" applyFill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164" fontId="8" fillId="0" borderId="15" xfId="2" applyNumberFormat="1" applyFont="1" applyFill="1" applyBorder="1" applyAlignment="1">
      <alignment vertical="center"/>
    </xf>
    <xf numFmtId="43" fontId="8" fillId="0" borderId="15" xfId="2" applyNumberFormat="1" applyFont="1" applyFill="1" applyBorder="1" applyAlignment="1">
      <alignment vertical="center"/>
    </xf>
    <xf numFmtId="164" fontId="8" fillId="0" borderId="13" xfId="2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left" vertical="center" wrapText="1"/>
    </xf>
    <xf numFmtId="164" fontId="8" fillId="0" borderId="5" xfId="2" applyNumberFormat="1" applyFont="1" applyFill="1" applyBorder="1" applyAlignment="1">
      <alignment horizontal="center" vertical="center"/>
    </xf>
    <xf numFmtId="43" fontId="8" fillId="0" borderId="5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5" fontId="5" fillId="0" borderId="0" xfId="1" applyFont="1" applyFill="1"/>
    <xf numFmtId="164" fontId="8" fillId="0" borderId="5" xfId="2" applyNumberFormat="1" applyFont="1" applyFill="1" applyBorder="1" applyAlignment="1">
      <alignment horizontal="right" vertical="center"/>
    </xf>
    <xf numFmtId="43" fontId="8" fillId="0" borderId="5" xfId="2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164" fontId="9" fillId="0" borderId="5" xfId="2" applyNumberFormat="1" applyFont="1" applyBorder="1" applyAlignment="1">
      <alignment horizontal="center" vertical="center"/>
    </xf>
    <xf numFmtId="164" fontId="8" fillId="0" borderId="17" xfId="2" applyNumberFormat="1" applyFont="1" applyBorder="1" applyAlignment="1">
      <alignment vertical="center" wrapText="1"/>
    </xf>
    <xf numFmtId="43" fontId="8" fillId="0" borderId="17" xfId="2" applyNumberFormat="1" applyFont="1" applyBorder="1" applyAlignment="1">
      <alignment vertical="center"/>
    </xf>
    <xf numFmtId="43" fontId="8" fillId="0" borderId="17" xfId="2" applyNumberFormat="1" applyFont="1" applyFill="1" applyBorder="1" applyAlignment="1">
      <alignment vertical="center"/>
    </xf>
    <xf numFmtId="164" fontId="8" fillId="0" borderId="17" xfId="2" applyNumberFormat="1" applyFont="1" applyFill="1" applyBorder="1" applyAlignment="1">
      <alignment vertical="center"/>
    </xf>
    <xf numFmtId="164" fontId="9" fillId="0" borderId="15" xfId="2" applyNumberFormat="1" applyFont="1" applyBorder="1" applyAlignment="1">
      <alignment vertical="center"/>
    </xf>
    <xf numFmtId="164" fontId="9" fillId="4" borderId="5" xfId="2" applyNumberFormat="1" applyFont="1" applyFill="1" applyBorder="1" applyAlignment="1">
      <alignment horizontal="center" vertical="center"/>
    </xf>
    <xf numFmtId="43" fontId="9" fillId="4" borderId="5" xfId="2" applyNumberFormat="1" applyFont="1" applyFill="1" applyBorder="1" applyAlignment="1">
      <alignment horizontal="center" vertical="center"/>
    </xf>
    <xf numFmtId="164" fontId="9" fillId="0" borderId="5" xfId="2" applyNumberFormat="1" applyFont="1" applyBorder="1" applyAlignment="1">
      <alignment horizontal="justify" vertical="center"/>
    </xf>
    <xf numFmtId="43" fontId="9" fillId="0" borderId="5" xfId="2" applyNumberFormat="1" applyFont="1" applyBorder="1" applyAlignment="1">
      <alignment horizontal="justify" vertical="center"/>
    </xf>
    <xf numFmtId="43" fontId="9" fillId="0" borderId="5" xfId="2" applyNumberFormat="1" applyFont="1" applyFill="1" applyBorder="1" applyAlignment="1">
      <alignment horizontal="justify" vertical="center"/>
    </xf>
    <xf numFmtId="164" fontId="9" fillId="0" borderId="5" xfId="2" applyNumberFormat="1" applyFont="1" applyFill="1" applyBorder="1" applyAlignment="1">
      <alignment horizontal="justify" vertical="center"/>
    </xf>
    <xf numFmtId="164" fontId="8" fillId="0" borderId="5" xfId="2" applyNumberFormat="1" applyFont="1" applyBorder="1" applyAlignment="1">
      <alignment horizontal="center" vertical="center"/>
    </xf>
    <xf numFmtId="43" fontId="8" fillId="0" borderId="5" xfId="2" applyNumberFormat="1" applyFont="1" applyBorder="1" applyAlignment="1">
      <alignment horizontal="center" vertical="center"/>
    </xf>
    <xf numFmtId="43" fontId="9" fillId="0" borderId="13" xfId="2" applyNumberFormat="1" applyFont="1" applyFill="1" applyBorder="1" applyAlignment="1">
      <alignment vertical="center"/>
    </xf>
    <xf numFmtId="43" fontId="9" fillId="0" borderId="13" xfId="2" applyNumberFormat="1" applyFont="1" applyFill="1" applyBorder="1" applyAlignment="1">
      <alignment horizontal="center" vertical="center"/>
    </xf>
    <xf numFmtId="164" fontId="9" fillId="0" borderId="13" xfId="2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vertical="top"/>
    </xf>
    <xf numFmtId="0" fontId="10" fillId="0" borderId="5" xfId="0" applyFont="1" applyFill="1" applyBorder="1" applyAlignment="1">
      <alignment horizontal="left" vertical="center"/>
    </xf>
    <xf numFmtId="43" fontId="9" fillId="0" borderId="13" xfId="2" applyNumberFormat="1" applyFont="1" applyFill="1" applyBorder="1" applyAlignment="1">
      <alignment horizontal="right" vertical="center"/>
    </xf>
    <xf numFmtId="164" fontId="9" fillId="0" borderId="5" xfId="2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 wrapText="1"/>
    </xf>
    <xf numFmtId="43" fontId="9" fillId="0" borderId="5" xfId="2" applyNumberFormat="1" applyFont="1" applyBorder="1" applyAlignment="1">
      <alignment horizontal="right" vertical="center"/>
    </xf>
    <xf numFmtId="43" fontId="8" fillId="0" borderId="5" xfId="2" applyNumberFormat="1" applyFont="1" applyFill="1" applyBorder="1" applyAlignment="1">
      <alignment horizontal="justify" vertical="center"/>
    </xf>
    <xf numFmtId="164" fontId="8" fillId="0" borderId="5" xfId="2" applyNumberFormat="1" applyFont="1" applyFill="1" applyBorder="1" applyAlignment="1">
      <alignment horizontal="justify" vertical="center"/>
    </xf>
    <xf numFmtId="164" fontId="8" fillId="0" borderId="5" xfId="2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164" fontId="9" fillId="0" borderId="8" xfId="2" applyNumberFormat="1" applyFont="1" applyBorder="1" applyAlignment="1">
      <alignment horizontal="justify" vertical="center"/>
    </xf>
    <xf numFmtId="164" fontId="3" fillId="0" borderId="0" xfId="0" applyNumberFormat="1" applyFont="1" applyFill="1"/>
    <xf numFmtId="43" fontId="11" fillId="0" borderId="0" xfId="2" applyNumberFormat="1" applyFont="1" applyFill="1"/>
    <xf numFmtId="43" fontId="3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43" fontId="0" fillId="0" borderId="0" xfId="0" applyNumberFormat="1"/>
    <xf numFmtId="43" fontId="9" fillId="0" borderId="0" xfId="0" applyNumberFormat="1" applyFont="1" applyFill="1" applyAlignment="1">
      <alignment vertical="top"/>
    </xf>
    <xf numFmtId="43" fontId="12" fillId="0" borderId="0" xfId="2" applyNumberFormat="1" applyFont="1" applyFill="1"/>
    <xf numFmtId="43" fontId="12" fillId="0" borderId="0" xfId="0" applyNumberFormat="1" applyFont="1" applyFill="1"/>
    <xf numFmtId="43" fontId="13" fillId="0" borderId="0" xfId="2" applyNumberFormat="1" applyFont="1" applyFill="1"/>
    <xf numFmtId="43" fontId="3" fillId="0" borderId="0" xfId="2" applyNumberFormat="1" applyFont="1" applyFill="1"/>
    <xf numFmtId="43" fontId="9" fillId="0" borderId="0" xfId="2" applyNumberFormat="1" applyFont="1" applyFill="1" applyBorder="1" applyAlignment="1">
      <alignment horizontal="right" vertical="center"/>
    </xf>
    <xf numFmtId="43" fontId="3" fillId="0" borderId="0" xfId="2" applyNumberFormat="1" applyFont="1" applyFill="1" applyBorder="1"/>
    <xf numFmtId="43" fontId="0" fillId="0" borderId="0" xfId="2" applyFont="1"/>
    <xf numFmtId="43" fontId="13" fillId="0" borderId="0" xfId="0" applyNumberFormat="1" applyFont="1" applyFill="1"/>
    <xf numFmtId="0" fontId="10" fillId="0" borderId="0" xfId="0" applyFont="1" applyFill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3" fontId="8" fillId="2" borderId="9" xfId="0" applyNumberFormat="1" applyFont="1" applyFill="1" applyBorder="1" applyAlignment="1">
      <alignment horizontal="center" vertical="center"/>
    </xf>
    <xf numFmtId="43" fontId="8" fillId="2" borderId="10" xfId="0" applyNumberFormat="1" applyFont="1" applyFill="1" applyBorder="1" applyAlignment="1">
      <alignment horizontal="center" vertical="center"/>
    </xf>
    <xf numFmtId="43" fontId="8" fillId="2" borderId="11" xfId="0" applyNumberFormat="1" applyFont="1" applyFill="1" applyBorder="1" applyAlignment="1">
      <alignment horizontal="center" vertical="center"/>
    </xf>
    <xf numFmtId="43" fontId="8" fillId="2" borderId="12" xfId="0" applyNumberFormat="1" applyFont="1" applyFill="1" applyBorder="1" applyAlignment="1">
      <alignment horizontal="center" vertical="center"/>
    </xf>
    <xf numFmtId="43" fontId="8" fillId="2" borderId="13" xfId="0" applyNumberFormat="1" applyFont="1" applyFill="1" applyBorder="1" applyAlignment="1">
      <alignment horizontal="center" vertical="center"/>
    </xf>
    <xf numFmtId="43" fontId="8" fillId="2" borderId="1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3" fontId="8" fillId="3" borderId="12" xfId="0" applyNumberFormat="1" applyFont="1" applyFill="1" applyBorder="1" applyAlignment="1">
      <alignment horizontal="center" vertical="center"/>
    </xf>
    <xf numFmtId="43" fontId="8" fillId="3" borderId="14" xfId="0" applyNumberFormat="1" applyFont="1" applyFill="1" applyBorder="1" applyAlignment="1">
      <alignment horizontal="center" vertical="center"/>
    </xf>
    <xf numFmtId="43" fontId="8" fillId="3" borderId="12" xfId="0" applyNumberFormat="1" applyFont="1" applyFill="1" applyBorder="1" applyAlignment="1">
      <alignment horizontal="center" vertical="center" wrapText="1"/>
    </xf>
    <xf numFmtId="43" fontId="8" fillId="3" borderId="1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topLeftCell="A7" workbookViewId="0">
      <pane xSplit="5" ySplit="2" topLeftCell="F15" activePane="bottomRight" state="frozen"/>
      <selection activeCell="A7" sqref="A7"/>
      <selection pane="topRight" activeCell="F7" sqref="F7"/>
      <selection pane="bottomLeft" activeCell="A9" sqref="A9"/>
      <selection pane="bottomRight" activeCell="E29" sqref="E29"/>
    </sheetView>
  </sheetViews>
  <sheetFormatPr baseColWidth="10" defaultRowHeight="15" x14ac:dyDescent="0.25"/>
  <cols>
    <col min="1" max="1" width="4.28515625" style="4" customWidth="1"/>
    <col min="2" max="2" width="2.28515625" customWidth="1"/>
    <col min="3" max="3" width="2.7109375" customWidth="1"/>
    <col min="4" max="4" width="52.5703125" customWidth="1"/>
    <col min="5" max="5" width="17.42578125" style="3" customWidth="1"/>
    <col min="6" max="6" width="17.85546875" style="3" customWidth="1"/>
    <col min="7" max="8" width="16.42578125" style="3" customWidth="1"/>
    <col min="9" max="9" width="14.28515625" style="3" customWidth="1"/>
    <col min="10" max="10" width="12.7109375" style="3" customWidth="1"/>
    <col min="11" max="11" width="2" customWidth="1"/>
    <col min="12" max="12" width="3" style="4" customWidth="1"/>
    <col min="13" max="13" width="14.7109375" style="5" bestFit="1" customWidth="1"/>
    <col min="14" max="14" width="14.28515625" style="5" bestFit="1" customWidth="1"/>
    <col min="15" max="15" width="10.85546875" style="5" customWidth="1"/>
  </cols>
  <sheetData>
    <row r="1" spans="2:16" ht="15.75" thickBot="1" x14ac:dyDescent="0.3">
      <c r="B1" s="1"/>
      <c r="C1" s="2"/>
    </row>
    <row r="2" spans="2:16" x14ac:dyDescent="0.25">
      <c r="B2" s="76" t="s">
        <v>0</v>
      </c>
      <c r="C2" s="77"/>
      <c r="D2" s="77"/>
      <c r="E2" s="77"/>
      <c r="F2" s="77"/>
      <c r="G2" s="77"/>
      <c r="H2" s="77"/>
      <c r="I2" s="77"/>
      <c r="J2" s="78"/>
    </row>
    <row r="3" spans="2:16" ht="14.25" customHeight="1" x14ac:dyDescent="0.25">
      <c r="B3" s="79" t="s">
        <v>1</v>
      </c>
      <c r="C3" s="80"/>
      <c r="D3" s="80"/>
      <c r="E3" s="80"/>
      <c r="F3" s="80"/>
      <c r="G3" s="80"/>
      <c r="H3" s="80"/>
      <c r="I3" s="80"/>
      <c r="J3" s="81"/>
    </row>
    <row r="4" spans="2:16" x14ac:dyDescent="0.25">
      <c r="B4" s="79" t="s">
        <v>2</v>
      </c>
      <c r="C4" s="80"/>
      <c r="D4" s="80"/>
      <c r="E4" s="80"/>
      <c r="F4" s="80"/>
      <c r="G4" s="80"/>
      <c r="H4" s="80"/>
      <c r="I4" s="80"/>
      <c r="J4" s="81"/>
    </row>
    <row r="5" spans="2:16" ht="12.75" customHeight="1" thickBot="1" x14ac:dyDescent="0.3">
      <c r="B5" s="82" t="s">
        <v>3</v>
      </c>
      <c r="C5" s="83"/>
      <c r="D5" s="83"/>
      <c r="E5" s="83"/>
      <c r="F5" s="83"/>
      <c r="G5" s="83"/>
      <c r="H5" s="83"/>
      <c r="I5" s="83"/>
      <c r="J5" s="84"/>
    </row>
    <row r="6" spans="2:16" ht="15.75" thickBot="1" x14ac:dyDescent="0.3">
      <c r="B6" s="85"/>
      <c r="C6" s="86"/>
      <c r="D6" s="87"/>
      <c r="E6" s="88" t="s">
        <v>4</v>
      </c>
      <c r="F6" s="89"/>
      <c r="G6" s="89"/>
      <c r="H6" s="89"/>
      <c r="I6" s="90"/>
      <c r="J6" s="91" t="s">
        <v>5</v>
      </c>
    </row>
    <row r="7" spans="2:16" ht="15" customHeight="1" x14ac:dyDescent="0.25">
      <c r="B7" s="94" t="s">
        <v>6</v>
      </c>
      <c r="C7" s="95"/>
      <c r="D7" s="96"/>
      <c r="E7" s="97" t="s">
        <v>7</v>
      </c>
      <c r="F7" s="99" t="s">
        <v>8</v>
      </c>
      <c r="G7" s="91" t="s">
        <v>9</v>
      </c>
      <c r="H7" s="91" t="s">
        <v>10</v>
      </c>
      <c r="I7" s="91" t="s">
        <v>11</v>
      </c>
      <c r="J7" s="92"/>
    </row>
    <row r="8" spans="2:16" ht="15.75" thickBot="1" x14ac:dyDescent="0.3">
      <c r="B8" s="82" t="s">
        <v>12</v>
      </c>
      <c r="C8" s="83"/>
      <c r="D8" s="84"/>
      <c r="E8" s="98"/>
      <c r="F8" s="100"/>
      <c r="G8" s="93"/>
      <c r="H8" s="93"/>
      <c r="I8" s="93"/>
      <c r="J8" s="93"/>
    </row>
    <row r="9" spans="2:16" x14ac:dyDescent="0.25">
      <c r="B9" s="101" t="s">
        <v>13</v>
      </c>
      <c r="C9" s="102"/>
      <c r="D9" s="103"/>
      <c r="E9" s="6"/>
      <c r="F9" s="7"/>
      <c r="G9" s="7"/>
      <c r="H9" s="7"/>
      <c r="I9" s="8" t="s">
        <v>14</v>
      </c>
      <c r="J9" s="6"/>
    </row>
    <row r="10" spans="2:16" x14ac:dyDescent="0.25">
      <c r="B10" s="9"/>
      <c r="C10" s="74" t="s">
        <v>15</v>
      </c>
      <c r="D10" s="75"/>
      <c r="E10" s="10">
        <v>2861216703</v>
      </c>
      <c r="F10" s="11">
        <v>248150666</v>
      </c>
      <c r="G10" s="7">
        <f>SUM(E10:F10)</f>
        <v>3109367369</v>
      </c>
      <c r="H10" s="7">
        <v>2838451854.8699999</v>
      </c>
      <c r="I10" s="10">
        <f>H10</f>
        <v>2838451854.8699999</v>
      </c>
      <c r="J10" s="12">
        <f>+I10-E10</f>
        <v>-22764848.130000114</v>
      </c>
      <c r="K10" s="13">
        <v>1</v>
      </c>
      <c r="M10" s="14"/>
      <c r="N10" s="15"/>
      <c r="O10" s="14"/>
      <c r="P10" s="16"/>
    </row>
    <row r="11" spans="2:16" x14ac:dyDescent="0.25">
      <c r="B11" s="9"/>
      <c r="C11" s="105" t="s">
        <v>16</v>
      </c>
      <c r="D11" s="106"/>
      <c r="E11" s="17"/>
      <c r="F11" s="11"/>
      <c r="G11" s="11">
        <v>0</v>
      </c>
      <c r="H11" s="11"/>
      <c r="I11" s="17"/>
      <c r="J11" s="12">
        <f t="shared" ref="J11:J17" si="0">+I11-E11</f>
        <v>0</v>
      </c>
      <c r="K11" s="13"/>
      <c r="M11" s="18"/>
      <c r="N11" s="18"/>
      <c r="O11" s="18"/>
      <c r="P11" s="16"/>
    </row>
    <row r="12" spans="2:16" x14ac:dyDescent="0.25">
      <c r="B12" s="9"/>
      <c r="C12" s="74" t="s">
        <v>17</v>
      </c>
      <c r="D12" s="75"/>
      <c r="E12" s="17">
        <v>0</v>
      </c>
      <c r="F12" s="7">
        <v>34031165.509999998</v>
      </c>
      <c r="G12" s="7">
        <f t="shared" ref="G12:G15" si="1">SUM(E12:F12)</f>
        <v>34031165.509999998</v>
      </c>
      <c r="H12" s="7">
        <v>40891794.310000002</v>
      </c>
      <c r="I12" s="10">
        <f>H12</f>
        <v>40891794.310000002</v>
      </c>
      <c r="J12" s="12">
        <f>+I12-E12</f>
        <v>40891794.310000002</v>
      </c>
      <c r="K12" s="13"/>
      <c r="M12" s="18"/>
      <c r="N12" s="18"/>
      <c r="O12" s="18"/>
      <c r="P12" s="16"/>
    </row>
    <row r="13" spans="2:16" x14ac:dyDescent="0.25">
      <c r="B13" s="9"/>
      <c r="C13" s="19" t="s">
        <v>18</v>
      </c>
      <c r="D13" s="20"/>
      <c r="E13" s="10">
        <v>2805034451</v>
      </c>
      <c r="F13" s="11">
        <v>0</v>
      </c>
      <c r="G13" s="7">
        <f t="shared" si="1"/>
        <v>2805034451</v>
      </c>
      <c r="H13" s="7">
        <v>2350702909.4000001</v>
      </c>
      <c r="I13" s="10">
        <f>H13</f>
        <v>2350702909.4000001</v>
      </c>
      <c r="J13" s="12">
        <f>+I13-E13</f>
        <v>-454331541.5999999</v>
      </c>
      <c r="K13" s="13"/>
      <c r="M13" s="18"/>
      <c r="N13" s="18"/>
      <c r="O13" s="18"/>
      <c r="P13" s="16"/>
    </row>
    <row r="14" spans="2:16" x14ac:dyDescent="0.25">
      <c r="B14" s="9"/>
      <c r="C14" s="74" t="s">
        <v>19</v>
      </c>
      <c r="D14" s="75"/>
      <c r="E14" s="10">
        <v>65269073</v>
      </c>
      <c r="F14" s="7">
        <v>8595754.9000000004</v>
      </c>
      <c r="G14" s="7">
        <f t="shared" si="1"/>
        <v>73864827.900000006</v>
      </c>
      <c r="H14" s="7">
        <v>325950070.44999999</v>
      </c>
      <c r="I14" s="10">
        <f>H14</f>
        <v>325950070.44999999</v>
      </c>
      <c r="J14" s="12">
        <f>+I14-E14</f>
        <v>260680997.44999999</v>
      </c>
      <c r="K14" s="13"/>
      <c r="M14" s="18"/>
      <c r="N14" s="18"/>
      <c r="O14" s="18"/>
      <c r="P14" s="16"/>
    </row>
    <row r="15" spans="2:16" x14ac:dyDescent="0.25">
      <c r="B15" s="9"/>
      <c r="C15" s="74" t="s">
        <v>20</v>
      </c>
      <c r="D15" s="75"/>
      <c r="E15" s="10">
        <v>542069549</v>
      </c>
      <c r="F15" s="11">
        <v>304995487.38</v>
      </c>
      <c r="G15" s="7">
        <f t="shared" si="1"/>
        <v>847065036.38</v>
      </c>
      <c r="H15" s="7">
        <v>328810121.82999998</v>
      </c>
      <c r="I15" s="10">
        <f>H15</f>
        <v>328810121.82999998</v>
      </c>
      <c r="J15" s="12">
        <f>+I15-E15</f>
        <v>-213259427.17000002</v>
      </c>
      <c r="K15" s="13"/>
      <c r="M15" s="18"/>
      <c r="N15" s="18"/>
      <c r="O15" s="18"/>
      <c r="P15" s="16"/>
    </row>
    <row r="16" spans="2:16" x14ac:dyDescent="0.25">
      <c r="B16" s="9"/>
      <c r="C16" s="74" t="s">
        <v>21</v>
      </c>
      <c r="D16" s="75"/>
      <c r="E16" s="10">
        <v>45064676</v>
      </c>
      <c r="F16" s="11">
        <v>0</v>
      </c>
      <c r="G16" s="7">
        <f>SUM(E16:F16)</f>
        <v>45064676</v>
      </c>
      <c r="H16" s="7">
        <v>19350603.5</v>
      </c>
      <c r="I16" s="10">
        <f>H16</f>
        <v>19350603.5</v>
      </c>
      <c r="J16" s="12">
        <f>+I16-E16</f>
        <v>-25714072.5</v>
      </c>
      <c r="K16" s="13"/>
      <c r="M16" s="18"/>
      <c r="N16" s="18"/>
      <c r="O16" s="18"/>
      <c r="P16" s="16"/>
    </row>
    <row r="17" spans="2:16" x14ac:dyDescent="0.25">
      <c r="B17" s="107"/>
      <c r="C17" s="102" t="s">
        <v>22</v>
      </c>
      <c r="D17" s="104"/>
      <c r="E17" s="21">
        <f>+E19+E20+E21+E22+E24+E23+E25+E26+E27+E28+E29</f>
        <v>39906332594</v>
      </c>
      <c r="F17" s="22">
        <f>SUM(F19:F29)</f>
        <v>319362549</v>
      </c>
      <c r="G17" s="22">
        <f>SUM(G19:G29)</f>
        <v>40225695143</v>
      </c>
      <c r="H17" s="22">
        <f>SUM(H19:H29)</f>
        <v>32028873440.939999</v>
      </c>
      <c r="I17" s="21">
        <f>SUM(I19:I29)</f>
        <v>32028873440.939999</v>
      </c>
      <c r="J17" s="23">
        <f t="shared" si="0"/>
        <v>-7877459153.0600014</v>
      </c>
      <c r="K17" s="13"/>
      <c r="M17" s="14"/>
      <c r="N17" s="15"/>
      <c r="O17" s="14"/>
      <c r="P17" s="16"/>
    </row>
    <row r="18" spans="2:16" x14ac:dyDescent="0.25">
      <c r="B18" s="107"/>
      <c r="C18" s="105" t="s">
        <v>23</v>
      </c>
      <c r="D18" s="106"/>
      <c r="E18" s="21"/>
      <c r="F18" s="22"/>
      <c r="G18" s="22"/>
      <c r="H18" s="22"/>
      <c r="I18" s="21"/>
      <c r="J18" s="12"/>
      <c r="K18" s="13"/>
      <c r="M18" s="18"/>
      <c r="N18" s="18"/>
      <c r="O18" s="18"/>
      <c r="P18" s="16"/>
    </row>
    <row r="19" spans="2:16" x14ac:dyDescent="0.25">
      <c r="B19" s="9"/>
      <c r="C19" s="19"/>
      <c r="D19" s="20" t="s">
        <v>24</v>
      </c>
      <c r="E19" s="10">
        <v>31015720703</v>
      </c>
      <c r="F19" s="11">
        <v>312957562</v>
      </c>
      <c r="G19" s="7">
        <f t="shared" ref="G19:G25" si="2">SUM(E19:F19)</f>
        <v>31328678265</v>
      </c>
      <c r="H19" s="7">
        <v>25598850130.939999</v>
      </c>
      <c r="I19" s="10">
        <f>H19</f>
        <v>25598850130.939999</v>
      </c>
      <c r="J19" s="12">
        <f>+I19-E19</f>
        <v>-5416870572.0600014</v>
      </c>
      <c r="K19" s="13"/>
      <c r="M19" s="18"/>
      <c r="N19" s="18"/>
      <c r="O19" s="18"/>
      <c r="P19" s="16"/>
    </row>
    <row r="20" spans="2:16" x14ac:dyDescent="0.25">
      <c r="B20" s="9"/>
      <c r="C20" s="19"/>
      <c r="D20" s="20" t="s">
        <v>25</v>
      </c>
      <c r="E20" s="10">
        <v>1713861007</v>
      </c>
      <c r="F20" s="11">
        <v>6404987</v>
      </c>
      <c r="G20" s="7">
        <f t="shared" si="2"/>
        <v>1720265994</v>
      </c>
      <c r="H20" s="7">
        <v>1366261591</v>
      </c>
      <c r="I20" s="10">
        <f>H20</f>
        <v>1366261591</v>
      </c>
      <c r="J20" s="12">
        <f>+I20-E20</f>
        <v>-347599416</v>
      </c>
      <c r="K20" s="13"/>
      <c r="M20" s="18"/>
      <c r="N20" s="18"/>
      <c r="O20" s="18"/>
      <c r="P20" s="16"/>
    </row>
    <row r="21" spans="2:16" x14ac:dyDescent="0.25">
      <c r="B21" s="9"/>
      <c r="C21" s="19"/>
      <c r="D21" s="20" t="s">
        <v>26</v>
      </c>
      <c r="E21" s="10">
        <v>1486545177</v>
      </c>
      <c r="F21" s="11">
        <v>0</v>
      </c>
      <c r="G21" s="7">
        <f t="shared" si="2"/>
        <v>1486545177</v>
      </c>
      <c r="H21" s="7">
        <v>1042841674</v>
      </c>
      <c r="I21" s="10">
        <f>H21</f>
        <v>1042841674</v>
      </c>
      <c r="J21" s="12">
        <f t="shared" ref="J21:J43" si="3">+I21-E21</f>
        <v>-443703503</v>
      </c>
      <c r="K21" s="13"/>
      <c r="M21" s="18"/>
      <c r="N21" s="18"/>
      <c r="O21" s="18"/>
      <c r="P21" s="16"/>
    </row>
    <row r="22" spans="2:16" x14ac:dyDescent="0.25">
      <c r="B22" s="9"/>
      <c r="C22" s="19"/>
      <c r="D22" s="20" t="s">
        <v>27</v>
      </c>
      <c r="E22" s="17">
        <v>549390236</v>
      </c>
      <c r="F22" s="11">
        <v>0</v>
      </c>
      <c r="G22" s="11">
        <f t="shared" si="2"/>
        <v>549390236</v>
      </c>
      <c r="H22" s="11"/>
      <c r="I22" s="10">
        <f t="shared" ref="I22" si="4">H22</f>
        <v>0</v>
      </c>
      <c r="J22" s="12">
        <f>+I22-E22</f>
        <v>-549390236</v>
      </c>
      <c r="K22" s="13"/>
      <c r="M22" s="18"/>
      <c r="N22" s="18"/>
      <c r="O22" s="18"/>
      <c r="P22" s="16"/>
    </row>
    <row r="23" spans="2:16" x14ac:dyDescent="0.25">
      <c r="B23" s="9"/>
      <c r="C23" s="19"/>
      <c r="D23" s="20" t="s">
        <v>28</v>
      </c>
      <c r="E23" s="17">
        <v>0</v>
      </c>
      <c r="F23" s="11">
        <v>0</v>
      </c>
      <c r="G23" s="11">
        <f t="shared" si="2"/>
        <v>0</v>
      </c>
      <c r="H23" s="11">
        <v>0</v>
      </c>
      <c r="I23" s="17">
        <v>0</v>
      </c>
      <c r="J23" s="12">
        <f t="shared" si="3"/>
        <v>0</v>
      </c>
      <c r="K23" s="13"/>
      <c r="M23" s="18"/>
      <c r="N23" s="18"/>
      <c r="O23" s="18"/>
      <c r="P23" s="16"/>
    </row>
    <row r="24" spans="2:16" x14ac:dyDescent="0.25">
      <c r="B24" s="9"/>
      <c r="C24" s="19"/>
      <c r="D24" s="20" t="s">
        <v>29</v>
      </c>
      <c r="E24" s="10">
        <v>778618264</v>
      </c>
      <c r="F24" s="11">
        <v>0</v>
      </c>
      <c r="G24" s="7">
        <f t="shared" si="2"/>
        <v>778618264</v>
      </c>
      <c r="H24" s="7">
        <v>462058381</v>
      </c>
      <c r="I24" s="10">
        <f>H24</f>
        <v>462058381</v>
      </c>
      <c r="J24" s="12">
        <f t="shared" si="3"/>
        <v>-316559883</v>
      </c>
      <c r="K24" s="13"/>
      <c r="M24" s="18"/>
      <c r="N24" s="18"/>
      <c r="O24" s="18"/>
      <c r="P24" s="16"/>
    </row>
    <row r="25" spans="2:16" x14ac:dyDescent="0.25">
      <c r="B25" s="9"/>
      <c r="C25" s="19"/>
      <c r="D25" s="20" t="s">
        <v>30</v>
      </c>
      <c r="E25" s="17"/>
      <c r="F25" s="11"/>
      <c r="G25" s="11">
        <f t="shared" si="2"/>
        <v>0</v>
      </c>
      <c r="H25" s="11"/>
      <c r="I25" s="17"/>
      <c r="J25" s="12">
        <f t="shared" si="3"/>
        <v>0</v>
      </c>
      <c r="K25" s="13"/>
      <c r="M25" s="18"/>
      <c r="N25" s="18"/>
      <c r="O25" s="18"/>
      <c r="P25" s="16"/>
    </row>
    <row r="26" spans="2:16" x14ac:dyDescent="0.25">
      <c r="B26" s="9"/>
      <c r="C26" s="19"/>
      <c r="D26" s="20" t="s">
        <v>31</v>
      </c>
      <c r="E26" s="17"/>
      <c r="F26" s="11"/>
      <c r="G26" s="11">
        <f>SUM(E26:F26)</f>
        <v>0</v>
      </c>
      <c r="H26" s="11"/>
      <c r="I26" s="17"/>
      <c r="J26" s="12">
        <f t="shared" si="3"/>
        <v>0</v>
      </c>
      <c r="K26" s="13"/>
      <c r="M26" s="18"/>
      <c r="N26" s="18"/>
      <c r="O26" s="18"/>
      <c r="P26" s="16"/>
    </row>
    <row r="27" spans="2:16" x14ac:dyDescent="0.25">
      <c r="B27" s="9"/>
      <c r="C27" s="19"/>
      <c r="D27" s="20" t="s">
        <v>32</v>
      </c>
      <c r="E27" s="10">
        <v>1117756368</v>
      </c>
      <c r="F27" s="11">
        <v>0</v>
      </c>
      <c r="G27" s="7">
        <f>SUM(E27:F27)</f>
        <v>1117756368</v>
      </c>
      <c r="H27" s="11">
        <v>654061876</v>
      </c>
      <c r="I27" s="10">
        <f>H27</f>
        <v>654061876</v>
      </c>
      <c r="J27" s="12">
        <f t="shared" si="3"/>
        <v>-463694492</v>
      </c>
      <c r="K27" s="13"/>
      <c r="M27" s="18"/>
      <c r="N27" s="18"/>
      <c r="O27" s="18"/>
      <c r="P27" s="16"/>
    </row>
    <row r="28" spans="2:16" x14ac:dyDescent="0.25">
      <c r="B28" s="9"/>
      <c r="C28" s="19"/>
      <c r="D28" s="20" t="s">
        <v>33</v>
      </c>
      <c r="E28" s="10">
        <v>3244440839</v>
      </c>
      <c r="F28" s="11">
        <v>0</v>
      </c>
      <c r="G28" s="7">
        <f>SUM(E28:F28)</f>
        <v>3244440839</v>
      </c>
      <c r="H28" s="7">
        <v>2904799788</v>
      </c>
      <c r="I28" s="10">
        <f>H28</f>
        <v>2904799788</v>
      </c>
      <c r="J28" s="12">
        <f t="shared" si="3"/>
        <v>-339641051</v>
      </c>
      <c r="K28" s="13"/>
      <c r="M28" s="18"/>
      <c r="N28" s="18"/>
      <c r="O28" s="18"/>
      <c r="P28" s="16"/>
    </row>
    <row r="29" spans="2:16" ht="22.5" customHeight="1" x14ac:dyDescent="0.25">
      <c r="B29" s="9"/>
      <c r="C29" s="19"/>
      <c r="D29" s="24" t="s">
        <v>34</v>
      </c>
      <c r="E29" s="17"/>
      <c r="F29" s="7"/>
      <c r="G29" s="11">
        <f>SUM(E29:F29)</f>
        <v>0</v>
      </c>
      <c r="H29" s="7">
        <v>0</v>
      </c>
      <c r="I29" s="10">
        <v>0</v>
      </c>
      <c r="J29" s="12">
        <f t="shared" si="3"/>
        <v>0</v>
      </c>
      <c r="K29" s="13"/>
      <c r="M29" s="18"/>
      <c r="N29" s="18"/>
      <c r="O29" s="18"/>
      <c r="P29" s="16"/>
    </row>
    <row r="30" spans="2:16" ht="18.75" customHeight="1" x14ac:dyDescent="0.25">
      <c r="B30" s="9"/>
      <c r="C30" s="108" t="s">
        <v>35</v>
      </c>
      <c r="D30" s="109"/>
      <c r="E30" s="25">
        <f>SUM(E31:E35)</f>
        <v>1040259413</v>
      </c>
      <c r="F30" s="26">
        <f>SUM(F31:F35)</f>
        <v>376404915.52000004</v>
      </c>
      <c r="G30" s="26">
        <f>SUM(G31:G35)</f>
        <v>1416664328.52</v>
      </c>
      <c r="H30" s="26">
        <f>SUM(H31:H35)</f>
        <v>1237817575.4499998</v>
      </c>
      <c r="I30" s="26">
        <f>SUM(I31:I35)</f>
        <v>1237817575.4499998</v>
      </c>
      <c r="J30" s="23">
        <f>+I30-E30</f>
        <v>197558162.44999981</v>
      </c>
      <c r="K30" s="13"/>
      <c r="M30" s="18"/>
      <c r="N30" s="18"/>
      <c r="O30" s="18"/>
      <c r="P30" s="16"/>
    </row>
    <row r="31" spans="2:16" x14ac:dyDescent="0.25">
      <c r="B31" s="9"/>
      <c r="C31" s="27"/>
      <c r="D31" s="20" t="s">
        <v>36</v>
      </c>
      <c r="E31" s="17"/>
      <c r="F31" s="11"/>
      <c r="G31" s="11">
        <f>SUM(E31:F31)</f>
        <v>0</v>
      </c>
      <c r="H31" s="11"/>
      <c r="I31" s="17"/>
      <c r="J31" s="12">
        <f t="shared" si="3"/>
        <v>0</v>
      </c>
      <c r="K31" s="13"/>
      <c r="M31" s="18"/>
      <c r="N31" s="18"/>
      <c r="O31" s="18"/>
      <c r="P31" s="16"/>
    </row>
    <row r="32" spans="2:16" x14ac:dyDescent="0.25">
      <c r="B32" s="9"/>
      <c r="C32" s="27"/>
      <c r="D32" s="20" t="s">
        <v>37</v>
      </c>
      <c r="E32" s="10">
        <v>94659041</v>
      </c>
      <c r="F32" s="11">
        <v>0</v>
      </c>
      <c r="G32" s="7">
        <f>SUM(E32:F32)</f>
        <v>94659041</v>
      </c>
      <c r="H32" s="7">
        <v>70994277</v>
      </c>
      <c r="I32" s="10">
        <f>H32</f>
        <v>70994277</v>
      </c>
      <c r="J32" s="12">
        <f t="shared" si="3"/>
        <v>-23664764</v>
      </c>
      <c r="K32" s="13"/>
      <c r="M32" s="18"/>
      <c r="N32" s="18"/>
      <c r="O32" s="18"/>
      <c r="P32" s="16"/>
    </row>
    <row r="33" spans="2:16" x14ac:dyDescent="0.25">
      <c r="B33" s="9"/>
      <c r="C33" s="27"/>
      <c r="D33" s="20" t="s">
        <v>38</v>
      </c>
      <c r="E33" s="10">
        <v>472832988</v>
      </c>
      <c r="F33" s="11">
        <v>0</v>
      </c>
      <c r="G33" s="7">
        <f>SUM(E33:F33)</f>
        <v>472832988</v>
      </c>
      <c r="H33" s="7">
        <v>271908653.20999998</v>
      </c>
      <c r="I33" s="10">
        <f>H33</f>
        <v>271908653.20999998</v>
      </c>
      <c r="J33" s="12">
        <f t="shared" si="3"/>
        <v>-200924334.79000002</v>
      </c>
      <c r="K33" s="13"/>
      <c r="M33" s="18"/>
      <c r="N33" s="18"/>
      <c r="O33" s="18"/>
      <c r="P33" s="16"/>
    </row>
    <row r="34" spans="2:16" x14ac:dyDescent="0.25">
      <c r="B34" s="9"/>
      <c r="C34" s="27"/>
      <c r="D34" s="20" t="s">
        <v>39</v>
      </c>
      <c r="E34" s="10">
        <v>21594784</v>
      </c>
      <c r="F34" s="11">
        <v>0</v>
      </c>
      <c r="G34" s="7">
        <f>SUM(E34:F34)</f>
        <v>21594784</v>
      </c>
      <c r="H34" s="7">
        <v>17093565</v>
      </c>
      <c r="I34" s="10">
        <f>H34</f>
        <v>17093565</v>
      </c>
      <c r="J34" s="12">
        <f t="shared" si="3"/>
        <v>-4501219</v>
      </c>
      <c r="K34" s="13"/>
      <c r="M34" s="28"/>
      <c r="N34" s="18"/>
      <c r="O34" s="18"/>
      <c r="P34" s="16"/>
    </row>
    <row r="35" spans="2:16" x14ac:dyDescent="0.25">
      <c r="B35" s="9"/>
      <c r="C35" s="27"/>
      <c r="D35" s="20" t="s">
        <v>40</v>
      </c>
      <c r="E35" s="10">
        <v>451172600</v>
      </c>
      <c r="F35" s="11">
        <v>376404915.52000004</v>
      </c>
      <c r="G35" s="7">
        <f>SUM(E35:F35)</f>
        <v>827577515.51999998</v>
      </c>
      <c r="H35" s="7">
        <v>877821080.23999989</v>
      </c>
      <c r="I35" s="10">
        <f>H35</f>
        <v>877821080.23999989</v>
      </c>
      <c r="J35" s="12">
        <f t="shared" si="3"/>
        <v>426648480.23999989</v>
      </c>
      <c r="K35" s="13"/>
      <c r="M35" s="18"/>
      <c r="N35" s="18"/>
      <c r="O35" s="18"/>
      <c r="P35" s="16"/>
    </row>
    <row r="36" spans="2:16" x14ac:dyDescent="0.25">
      <c r="B36" s="9"/>
      <c r="C36" s="102" t="s">
        <v>41</v>
      </c>
      <c r="D36" s="104"/>
      <c r="E36" s="17"/>
      <c r="F36" s="11"/>
      <c r="G36" s="11"/>
      <c r="H36" s="11"/>
      <c r="I36" s="17"/>
      <c r="J36" s="12"/>
      <c r="K36" s="13"/>
      <c r="M36" s="18"/>
      <c r="N36" s="18"/>
      <c r="O36" s="18"/>
      <c r="P36" s="16"/>
    </row>
    <row r="37" spans="2:16" x14ac:dyDescent="0.25">
      <c r="B37" s="9"/>
      <c r="C37" s="102" t="s">
        <v>42</v>
      </c>
      <c r="D37" s="104"/>
      <c r="E37" s="29"/>
      <c r="F37" s="30"/>
      <c r="G37" s="30"/>
      <c r="H37" s="30"/>
      <c r="I37" s="29"/>
      <c r="J37" s="12"/>
      <c r="K37" s="13"/>
      <c r="M37" s="18"/>
      <c r="N37" s="18"/>
      <c r="O37" s="18"/>
      <c r="P37" s="16"/>
    </row>
    <row r="38" spans="2:16" x14ac:dyDescent="0.25">
      <c r="B38" s="9"/>
      <c r="C38" s="27"/>
      <c r="D38" s="31" t="s">
        <v>43</v>
      </c>
      <c r="E38" s="17"/>
      <c r="F38" s="11"/>
      <c r="G38" s="11"/>
      <c r="H38" s="11"/>
      <c r="I38" s="17"/>
      <c r="J38" s="12"/>
      <c r="K38" s="13"/>
      <c r="M38" s="18"/>
      <c r="N38" s="18"/>
      <c r="O38" s="18"/>
      <c r="P38" s="16"/>
    </row>
    <row r="39" spans="2:16" x14ac:dyDescent="0.25">
      <c r="B39" s="9"/>
      <c r="C39" s="102" t="s">
        <v>44</v>
      </c>
      <c r="D39" s="104"/>
      <c r="E39" s="29"/>
      <c r="F39" s="30"/>
      <c r="G39" s="30"/>
      <c r="H39" s="30"/>
      <c r="I39" s="29"/>
      <c r="J39" s="12"/>
      <c r="K39" s="13"/>
      <c r="M39" s="18"/>
      <c r="N39" s="18"/>
      <c r="O39" s="18"/>
      <c r="P39" s="16"/>
    </row>
    <row r="40" spans="2:16" x14ac:dyDescent="0.25">
      <c r="B40" s="9"/>
      <c r="C40" s="27"/>
      <c r="D40" s="31" t="s">
        <v>45</v>
      </c>
      <c r="E40" s="17"/>
      <c r="F40" s="11"/>
      <c r="G40" s="11"/>
      <c r="H40" s="11"/>
      <c r="I40" s="17"/>
      <c r="J40" s="12"/>
      <c r="K40" s="13"/>
      <c r="M40" s="18"/>
      <c r="N40" s="18"/>
      <c r="O40" s="18"/>
      <c r="P40" s="16"/>
    </row>
    <row r="41" spans="2:16" x14ac:dyDescent="0.25">
      <c r="B41" s="9"/>
      <c r="C41" s="27"/>
      <c r="D41" s="31" t="s">
        <v>46</v>
      </c>
      <c r="E41" s="17"/>
      <c r="F41" s="11"/>
      <c r="G41" s="11"/>
      <c r="H41" s="11"/>
      <c r="I41" s="17"/>
      <c r="J41" s="12"/>
      <c r="K41" s="13"/>
      <c r="M41" s="18"/>
      <c r="N41" s="18"/>
      <c r="O41" s="18"/>
      <c r="P41" s="16"/>
    </row>
    <row r="42" spans="2:16" ht="6" customHeight="1" x14ac:dyDescent="0.25">
      <c r="B42" s="9"/>
      <c r="C42" s="27"/>
      <c r="D42" s="31"/>
      <c r="E42" s="32"/>
      <c r="F42" s="6"/>
      <c r="G42" s="6"/>
      <c r="H42" s="7"/>
      <c r="I42" s="10"/>
      <c r="J42" s="12"/>
      <c r="K42" s="13"/>
      <c r="M42" s="18"/>
      <c r="N42" s="18"/>
      <c r="O42" s="18"/>
      <c r="P42" s="16"/>
    </row>
    <row r="43" spans="2:16" x14ac:dyDescent="0.25">
      <c r="B43" s="101" t="s">
        <v>47</v>
      </c>
      <c r="C43" s="102"/>
      <c r="D43" s="104"/>
      <c r="E43" s="21">
        <f>+E10+E11+E12+E13+E14+E15+E16+E17+E30+E36+E37+E39</f>
        <v>47265246459</v>
      </c>
      <c r="F43" s="22">
        <f>+F10+F11+F12+F13+F14+F15+F16+F17+F30+F36+F37+F39</f>
        <v>1291540538.3099999</v>
      </c>
      <c r="G43" s="22">
        <f>+G10+G11+G12+G13+G14+G15+G16+G17+G30+G36+G37+G39</f>
        <v>48556786997.309998</v>
      </c>
      <c r="H43" s="22">
        <f>+H10+H11+H12+H13+H14+H15+H16+H17+H30+H36+H37+H39</f>
        <v>39170848370.749992</v>
      </c>
      <c r="I43" s="21">
        <f>+I10+I11+I12+I13+I14+I15+I16+I17+I30+I36+I37+I39</f>
        <v>39170848370.749992</v>
      </c>
      <c r="J43" s="12">
        <f t="shared" si="3"/>
        <v>-8094398088.2500076</v>
      </c>
      <c r="K43" s="13"/>
      <c r="M43" s="18"/>
      <c r="N43" s="18"/>
      <c r="O43" s="18"/>
      <c r="P43" s="16"/>
    </row>
    <row r="44" spans="2:16" x14ac:dyDescent="0.25">
      <c r="B44" s="101" t="s">
        <v>48</v>
      </c>
      <c r="C44" s="102"/>
      <c r="D44" s="104"/>
      <c r="E44" s="33"/>
      <c r="F44" s="34"/>
      <c r="G44" s="34"/>
      <c r="H44" s="35"/>
      <c r="I44" s="36"/>
      <c r="J44" s="37"/>
      <c r="K44" s="13"/>
      <c r="M44" s="18"/>
      <c r="N44" s="18"/>
      <c r="O44" s="18"/>
      <c r="P44" s="16"/>
    </row>
    <row r="45" spans="2:16" ht="6" customHeight="1" x14ac:dyDescent="0.25">
      <c r="B45" s="107"/>
      <c r="C45" s="105"/>
      <c r="D45" s="106"/>
      <c r="E45" s="33"/>
      <c r="F45" s="34"/>
      <c r="G45" s="34"/>
      <c r="H45" s="35"/>
      <c r="I45" s="36"/>
      <c r="J45" s="37"/>
      <c r="K45" s="13"/>
      <c r="M45" s="18"/>
      <c r="N45" s="18"/>
      <c r="O45" s="18"/>
      <c r="P45" s="16"/>
    </row>
    <row r="46" spans="2:16" x14ac:dyDescent="0.25">
      <c r="B46" s="101" t="s">
        <v>49</v>
      </c>
      <c r="C46" s="102"/>
      <c r="D46" s="104"/>
      <c r="E46" s="38"/>
      <c r="F46" s="39"/>
      <c r="G46" s="39"/>
      <c r="H46" s="39"/>
      <c r="I46" s="38"/>
      <c r="J46" s="38"/>
      <c r="K46" s="13"/>
      <c r="M46" s="18"/>
      <c r="N46" s="18"/>
      <c r="O46" s="18"/>
      <c r="P46" s="16"/>
    </row>
    <row r="47" spans="2:16" ht="5.25" customHeight="1" x14ac:dyDescent="0.25">
      <c r="B47" s="9"/>
      <c r="C47" s="27"/>
      <c r="D47" s="31"/>
      <c r="E47" s="40"/>
      <c r="F47" s="41"/>
      <c r="G47" s="41"/>
      <c r="H47" s="42"/>
      <c r="I47" s="43"/>
      <c r="J47" s="40"/>
      <c r="K47" s="13"/>
      <c r="M47" s="18"/>
      <c r="N47" s="18"/>
      <c r="O47" s="18"/>
      <c r="P47" s="16"/>
    </row>
    <row r="48" spans="2:16" x14ac:dyDescent="0.25">
      <c r="B48" s="101" t="s">
        <v>50</v>
      </c>
      <c r="C48" s="102"/>
      <c r="D48" s="104"/>
      <c r="E48" s="32"/>
      <c r="F48" s="6"/>
      <c r="G48" s="6"/>
      <c r="H48" s="7"/>
      <c r="I48" s="10"/>
      <c r="J48" s="32"/>
      <c r="K48" s="13"/>
      <c r="M48" s="18"/>
      <c r="N48" s="18"/>
      <c r="O48" s="18"/>
      <c r="P48" s="16"/>
    </row>
    <row r="49" spans="2:16" x14ac:dyDescent="0.25">
      <c r="B49" s="9"/>
      <c r="C49" s="105" t="s">
        <v>51</v>
      </c>
      <c r="D49" s="106"/>
      <c r="E49" s="44">
        <f>SUM(E50:E57)</f>
        <v>41969490858</v>
      </c>
      <c r="F49" s="45">
        <f>SUM(F50:F57)</f>
        <v>311433317.75</v>
      </c>
      <c r="G49" s="45">
        <f>SUM(G50:G57)</f>
        <v>42280924175.75</v>
      </c>
      <c r="H49" s="26">
        <f>SUM(H50:H57)</f>
        <v>30508267384.720001</v>
      </c>
      <c r="I49" s="25">
        <f>SUM(I50:I57)</f>
        <v>30508267384.720001</v>
      </c>
      <c r="J49" s="23">
        <f t="shared" ref="J49:J57" si="5">+I49-E49</f>
        <v>-11461223473.279999</v>
      </c>
      <c r="K49" s="13"/>
      <c r="M49" s="14"/>
      <c r="N49" s="15"/>
      <c r="O49" s="14"/>
      <c r="P49" s="16"/>
    </row>
    <row r="50" spans="2:16" x14ac:dyDescent="0.25">
      <c r="B50" s="9"/>
      <c r="C50" s="27"/>
      <c r="D50" s="20" t="s">
        <v>52</v>
      </c>
      <c r="E50" s="10">
        <v>23857429431</v>
      </c>
      <c r="F50" s="11">
        <v>0</v>
      </c>
      <c r="G50" s="7">
        <f t="shared" ref="G50:G59" si="6">SUM(E50:F50)</f>
        <v>23857429431</v>
      </c>
      <c r="H50" s="7">
        <v>16539959373.4</v>
      </c>
      <c r="I50" s="10">
        <f t="shared" ref="I50:I57" si="7">H50</f>
        <v>16539959373.4</v>
      </c>
      <c r="J50" s="12">
        <f t="shared" si="5"/>
        <v>-7317470057.6000004</v>
      </c>
      <c r="K50" s="13"/>
      <c r="M50" s="14"/>
      <c r="N50" s="18"/>
      <c r="O50" s="18"/>
      <c r="P50" s="16"/>
    </row>
    <row r="51" spans="2:16" x14ac:dyDescent="0.25">
      <c r="B51" s="9"/>
      <c r="C51" s="27"/>
      <c r="D51" s="20" t="s">
        <v>53</v>
      </c>
      <c r="E51" s="10">
        <v>4908029504</v>
      </c>
      <c r="F51" s="11">
        <v>0</v>
      </c>
      <c r="G51" s="7">
        <f t="shared" si="6"/>
        <v>4908029504</v>
      </c>
      <c r="H51" s="7">
        <v>3147343762.5700002</v>
      </c>
      <c r="I51" s="10">
        <f t="shared" si="7"/>
        <v>3147343762.5700002</v>
      </c>
      <c r="J51" s="12">
        <f t="shared" si="5"/>
        <v>-1760685741.4299998</v>
      </c>
      <c r="K51" s="13"/>
      <c r="M51" s="14"/>
      <c r="N51" s="18"/>
      <c r="O51" s="18"/>
      <c r="P51" s="16"/>
    </row>
    <row r="52" spans="2:16" x14ac:dyDescent="0.25">
      <c r="B52" s="9"/>
      <c r="C52" s="27"/>
      <c r="D52" s="20" t="s">
        <v>54</v>
      </c>
      <c r="E52" s="10">
        <v>4158301017</v>
      </c>
      <c r="F52" s="46">
        <v>228843181</v>
      </c>
      <c r="G52" s="7">
        <f t="shared" si="6"/>
        <v>4387144198</v>
      </c>
      <c r="H52" s="47">
        <v>3948429780</v>
      </c>
      <c r="I52" s="48">
        <f t="shared" si="7"/>
        <v>3948429780</v>
      </c>
      <c r="J52" s="12">
        <f t="shared" si="5"/>
        <v>-209871237</v>
      </c>
      <c r="K52" s="13"/>
      <c r="M52" s="49"/>
      <c r="N52" s="18"/>
      <c r="O52" s="18"/>
      <c r="P52" s="16"/>
    </row>
    <row r="53" spans="2:16" ht="39" customHeight="1" x14ac:dyDescent="0.25">
      <c r="B53" s="9"/>
      <c r="C53" s="27"/>
      <c r="D53" s="24" t="s">
        <v>55</v>
      </c>
      <c r="E53" s="10">
        <v>4420035518</v>
      </c>
      <c r="F53" s="11">
        <v>41535588</v>
      </c>
      <c r="G53" s="7">
        <f t="shared" si="6"/>
        <v>4461571106</v>
      </c>
      <c r="H53" s="47">
        <v>3346178328</v>
      </c>
      <c r="I53" s="48">
        <f t="shared" si="7"/>
        <v>3346178328</v>
      </c>
      <c r="J53" s="12">
        <f t="shared" si="5"/>
        <v>-1073857190</v>
      </c>
      <c r="K53" s="13"/>
      <c r="M53" s="18"/>
      <c r="N53" s="18"/>
      <c r="O53" s="18"/>
      <c r="P53" s="16"/>
    </row>
    <row r="54" spans="2:16" x14ac:dyDescent="0.25">
      <c r="B54" s="9"/>
      <c r="C54" s="19"/>
      <c r="D54" s="20" t="s">
        <v>56</v>
      </c>
      <c r="E54" s="10">
        <v>1531901930</v>
      </c>
      <c r="F54" s="46">
        <v>-4580004</v>
      </c>
      <c r="G54" s="7">
        <f t="shared" si="6"/>
        <v>1527321926</v>
      </c>
      <c r="H54" s="7">
        <v>1145491447</v>
      </c>
      <c r="I54" s="10">
        <f t="shared" si="7"/>
        <v>1145491447</v>
      </c>
      <c r="J54" s="12">
        <f t="shared" si="5"/>
        <v>-386410483</v>
      </c>
      <c r="K54" s="13"/>
      <c r="M54" s="18"/>
      <c r="N54" s="18"/>
      <c r="O54" s="18"/>
      <c r="P54" s="16"/>
    </row>
    <row r="55" spans="2:16" x14ac:dyDescent="0.25">
      <c r="B55" s="9"/>
      <c r="C55" s="19"/>
      <c r="D55" s="20" t="s">
        <v>57</v>
      </c>
      <c r="E55" s="10">
        <v>237470097</v>
      </c>
      <c r="F55" s="11">
        <v>22271947.75</v>
      </c>
      <c r="G55" s="7">
        <f t="shared" si="6"/>
        <v>259742044.75</v>
      </c>
      <c r="H55" s="7">
        <v>180795955.75</v>
      </c>
      <c r="I55" s="10">
        <f t="shared" si="7"/>
        <v>180795955.75</v>
      </c>
      <c r="J55" s="12">
        <f t="shared" si="5"/>
        <v>-56674141.25</v>
      </c>
      <c r="K55" s="13"/>
      <c r="M55" s="18"/>
      <c r="N55" s="18"/>
      <c r="O55" s="18"/>
      <c r="P55" s="16"/>
    </row>
    <row r="56" spans="2:16" ht="31.5" customHeight="1" x14ac:dyDescent="0.25">
      <c r="B56" s="9"/>
      <c r="C56" s="19"/>
      <c r="D56" s="24" t="s">
        <v>58</v>
      </c>
      <c r="E56" s="10">
        <v>243579286</v>
      </c>
      <c r="F56" s="7">
        <v>25115853</v>
      </c>
      <c r="G56" s="7">
        <f t="shared" si="6"/>
        <v>268695139</v>
      </c>
      <c r="H56" s="7">
        <v>241825617</v>
      </c>
      <c r="I56" s="10">
        <f t="shared" si="7"/>
        <v>241825617</v>
      </c>
      <c r="J56" s="12">
        <f t="shared" si="5"/>
        <v>-1753669</v>
      </c>
      <c r="K56" s="13"/>
      <c r="M56" s="18"/>
      <c r="N56" s="18"/>
      <c r="O56" s="18"/>
      <c r="P56" s="16"/>
    </row>
    <row r="57" spans="2:16" x14ac:dyDescent="0.25">
      <c r="B57" s="9"/>
      <c r="C57" s="19"/>
      <c r="D57" s="50" t="s">
        <v>59</v>
      </c>
      <c r="E57" s="10">
        <v>2612744075</v>
      </c>
      <c r="F57" s="46">
        <v>-1753248</v>
      </c>
      <c r="G57" s="7">
        <f t="shared" si="6"/>
        <v>2610990827</v>
      </c>
      <c r="H57" s="7">
        <v>1958243121</v>
      </c>
      <c r="I57" s="10">
        <f t="shared" si="7"/>
        <v>1958243121</v>
      </c>
      <c r="J57" s="12">
        <f t="shared" si="5"/>
        <v>-654500954</v>
      </c>
      <c r="K57" s="13"/>
      <c r="M57" s="18"/>
      <c r="N57" s="18"/>
      <c r="O57" s="18"/>
      <c r="P57" s="16"/>
    </row>
    <row r="58" spans="2:16" x14ac:dyDescent="0.25">
      <c r="B58" s="9"/>
      <c r="C58" s="74" t="s">
        <v>60</v>
      </c>
      <c r="D58" s="75"/>
      <c r="E58" s="25">
        <f>+E59+E60</f>
        <v>6237241008</v>
      </c>
      <c r="F58" s="26">
        <f>+F59+F60</f>
        <v>3889173712.1300001</v>
      </c>
      <c r="G58" s="26">
        <f>+G59+G60</f>
        <v>10126414720.130001</v>
      </c>
      <c r="H58" s="26">
        <f>+H59+H60</f>
        <v>9437505710.5499992</v>
      </c>
      <c r="I58" s="25">
        <f>+I59+I60</f>
        <v>9437505710.5499992</v>
      </c>
      <c r="J58" s="25">
        <f>+I58-E58</f>
        <v>3200264702.5499992</v>
      </c>
      <c r="K58" s="13"/>
      <c r="M58" s="14"/>
      <c r="N58" s="15"/>
      <c r="O58" s="14"/>
      <c r="P58" s="16"/>
    </row>
    <row r="59" spans="2:16" x14ac:dyDescent="0.25">
      <c r="B59" s="9"/>
      <c r="C59" s="19"/>
      <c r="D59" s="20" t="s">
        <v>61</v>
      </c>
      <c r="E59" s="10">
        <v>2165650836</v>
      </c>
      <c r="F59" s="51">
        <v>899470187.22000003</v>
      </c>
      <c r="G59" s="51">
        <f t="shared" si="6"/>
        <v>3065121023.2200003</v>
      </c>
      <c r="H59" s="11">
        <v>3065121023.2199998</v>
      </c>
      <c r="I59" s="17">
        <f>H59</f>
        <v>3065121023.2199998</v>
      </c>
      <c r="J59" s="12">
        <f>+I59-E59</f>
        <v>899470187.21999979</v>
      </c>
      <c r="K59" s="13"/>
      <c r="M59" s="18"/>
      <c r="N59" s="18"/>
      <c r="O59" s="18"/>
      <c r="P59" s="16"/>
    </row>
    <row r="60" spans="2:16" x14ac:dyDescent="0.25">
      <c r="B60" s="9"/>
      <c r="C60" s="19"/>
      <c r="D60" s="20" t="s">
        <v>62</v>
      </c>
      <c r="E60" s="10">
        <v>4071590172</v>
      </c>
      <c r="F60" s="46">
        <v>2989703524.9100003</v>
      </c>
      <c r="G60" s="46">
        <f>SUM(E60:F60)</f>
        <v>7061293696.9099998</v>
      </c>
      <c r="H60" s="7">
        <v>6372384687.329999</v>
      </c>
      <c r="I60" s="10">
        <f>H60</f>
        <v>6372384687.329999</v>
      </c>
      <c r="J60" s="12">
        <f>+I60-E60</f>
        <v>2300794515.329999</v>
      </c>
      <c r="K60" s="13"/>
      <c r="M60" s="28"/>
      <c r="N60" s="18"/>
      <c r="O60" s="18"/>
      <c r="P60" s="16"/>
    </row>
    <row r="61" spans="2:16" x14ac:dyDescent="0.25">
      <c r="B61" s="9"/>
      <c r="C61" s="27"/>
      <c r="D61" s="31" t="s">
        <v>63</v>
      </c>
      <c r="E61" s="17"/>
      <c r="F61" s="51"/>
      <c r="G61" s="7"/>
      <c r="H61" s="11"/>
      <c r="I61" s="17"/>
      <c r="J61" s="52"/>
      <c r="K61" s="13"/>
      <c r="M61" s="18"/>
      <c r="N61" s="18"/>
      <c r="O61" s="18"/>
      <c r="P61" s="16"/>
    </row>
    <row r="62" spans="2:16" x14ac:dyDescent="0.25">
      <c r="B62" s="9"/>
      <c r="C62" s="27"/>
      <c r="D62" s="31" t="s">
        <v>64</v>
      </c>
      <c r="E62" s="52"/>
      <c r="F62" s="51"/>
      <c r="G62" s="7"/>
      <c r="H62" s="11"/>
      <c r="I62" s="17"/>
      <c r="J62" s="52"/>
      <c r="K62" s="13"/>
      <c r="M62" s="18"/>
      <c r="N62" s="18"/>
      <c r="O62" s="18"/>
      <c r="P62" s="16"/>
    </row>
    <row r="63" spans="2:16" x14ac:dyDescent="0.25">
      <c r="B63" s="9"/>
      <c r="C63" s="105" t="s">
        <v>65</v>
      </c>
      <c r="D63" s="106"/>
      <c r="E63" s="52"/>
      <c r="F63" s="51"/>
      <c r="G63" s="7"/>
      <c r="H63" s="11"/>
      <c r="I63" s="17"/>
      <c r="J63" s="52"/>
      <c r="K63" s="13"/>
      <c r="M63" s="18"/>
      <c r="N63" s="18"/>
      <c r="O63" s="18"/>
      <c r="P63" s="16"/>
    </row>
    <row r="64" spans="2:16" ht="28.5" customHeight="1" x14ac:dyDescent="0.25">
      <c r="B64" s="9"/>
      <c r="C64" s="27"/>
      <c r="D64" s="53" t="s">
        <v>66</v>
      </c>
      <c r="E64" s="52"/>
      <c r="F64" s="51"/>
      <c r="G64" s="7"/>
      <c r="H64" s="11"/>
      <c r="I64" s="17"/>
      <c r="J64" s="52"/>
      <c r="K64" s="13"/>
      <c r="M64" s="18"/>
      <c r="N64" s="18"/>
      <c r="O64" s="18"/>
      <c r="P64" s="16"/>
    </row>
    <row r="65" spans="2:16" x14ac:dyDescent="0.25">
      <c r="B65" s="9"/>
      <c r="C65" s="27"/>
      <c r="D65" s="31" t="s">
        <v>67</v>
      </c>
      <c r="E65" s="52"/>
      <c r="F65" s="51"/>
      <c r="G65" s="7"/>
      <c r="H65" s="11"/>
      <c r="I65" s="17"/>
      <c r="J65" s="52"/>
      <c r="K65" s="13"/>
      <c r="M65" s="18"/>
      <c r="N65" s="18"/>
      <c r="O65" s="18"/>
      <c r="P65" s="16"/>
    </row>
    <row r="66" spans="2:16" x14ac:dyDescent="0.25">
      <c r="B66" s="9"/>
      <c r="C66" s="105" t="s">
        <v>68</v>
      </c>
      <c r="D66" s="106"/>
      <c r="E66" s="52"/>
      <c r="F66" s="54"/>
      <c r="G66" s="7"/>
      <c r="H66" s="11"/>
      <c r="I66" s="17"/>
      <c r="J66" s="52"/>
      <c r="K66" s="13"/>
      <c r="M66" s="18"/>
      <c r="N66" s="18"/>
      <c r="O66" s="18"/>
      <c r="P66" s="16"/>
    </row>
    <row r="67" spans="2:16" x14ac:dyDescent="0.25">
      <c r="B67" s="9"/>
      <c r="C67" s="105" t="s">
        <v>69</v>
      </c>
      <c r="D67" s="106"/>
      <c r="E67" s="52"/>
      <c r="F67" s="54"/>
      <c r="G67" s="7"/>
      <c r="H67" s="11"/>
      <c r="I67" s="17"/>
      <c r="J67" s="52"/>
      <c r="K67" s="13"/>
      <c r="M67" s="18"/>
      <c r="N67" s="18"/>
      <c r="O67" s="18"/>
      <c r="P67" s="16"/>
    </row>
    <row r="68" spans="2:16" ht="6.75" customHeight="1" x14ac:dyDescent="0.25">
      <c r="B68" s="9"/>
      <c r="C68" s="105"/>
      <c r="D68" s="106"/>
      <c r="E68" s="40"/>
      <c r="F68" s="41"/>
      <c r="G68" s="7"/>
      <c r="H68" s="42"/>
      <c r="I68" s="43"/>
      <c r="J68" s="52"/>
      <c r="K68" s="13"/>
      <c r="M68" s="18"/>
      <c r="N68" s="18"/>
      <c r="O68" s="18"/>
      <c r="P68" s="16"/>
    </row>
    <row r="69" spans="2:16" x14ac:dyDescent="0.25">
      <c r="B69" s="101" t="s">
        <v>70</v>
      </c>
      <c r="C69" s="102"/>
      <c r="D69" s="104"/>
      <c r="E69" s="21">
        <f>+E49+E58+E63+E66+E67</f>
        <v>48206731866</v>
      </c>
      <c r="F69" s="22">
        <f>+F49+F58+F63+F66+F67</f>
        <v>4200607029.8800001</v>
      </c>
      <c r="G69" s="26">
        <f>E69+F69</f>
        <v>52407338895.879997</v>
      </c>
      <c r="H69" s="55">
        <f>+H49+H58+H63+H66+H67</f>
        <v>39945773095.270004</v>
      </c>
      <c r="I69" s="56">
        <f>+I49+I58+I63+I66+I67</f>
        <v>39945773095.270004</v>
      </c>
      <c r="J69" s="23">
        <f>+I69-E69</f>
        <v>-8260958770.7299957</v>
      </c>
      <c r="K69" s="13"/>
      <c r="M69" s="18"/>
      <c r="N69" s="18"/>
      <c r="O69" s="18"/>
      <c r="P69" s="16"/>
    </row>
    <row r="70" spans="2:16" ht="4.5" customHeight="1" x14ac:dyDescent="0.25">
      <c r="B70" s="9"/>
      <c r="C70" s="105"/>
      <c r="D70" s="106"/>
      <c r="E70" s="40"/>
      <c r="F70" s="41"/>
      <c r="G70" s="41"/>
      <c r="H70" s="42"/>
      <c r="I70" s="43"/>
      <c r="J70" s="52"/>
      <c r="K70" s="13"/>
      <c r="M70" s="18"/>
      <c r="N70" s="18"/>
      <c r="O70" s="18"/>
      <c r="P70" s="16"/>
    </row>
    <row r="71" spans="2:16" x14ac:dyDescent="0.25">
      <c r="B71" s="101" t="s">
        <v>71</v>
      </c>
      <c r="C71" s="102"/>
      <c r="D71" s="104"/>
      <c r="E71" s="52">
        <v>0</v>
      </c>
      <c r="F71" s="54">
        <v>0</v>
      </c>
      <c r="G71" s="54">
        <v>0</v>
      </c>
      <c r="H71" s="11">
        <v>0</v>
      </c>
      <c r="I71" s="17">
        <v>0</v>
      </c>
      <c r="J71" s="52">
        <f t="shared" ref="J71" si="8">+I71-G71</f>
        <v>0</v>
      </c>
      <c r="K71" s="13"/>
      <c r="M71" s="18"/>
      <c r="N71" s="18"/>
      <c r="O71" s="18"/>
      <c r="P71" s="16"/>
    </row>
    <row r="72" spans="2:16" x14ac:dyDescent="0.25">
      <c r="B72" s="9"/>
      <c r="C72" s="105" t="s">
        <v>72</v>
      </c>
      <c r="D72" s="106"/>
      <c r="E72" s="52"/>
      <c r="F72" s="54"/>
      <c r="G72" s="7"/>
      <c r="H72" s="11"/>
      <c r="I72" s="17"/>
      <c r="J72" s="17"/>
      <c r="K72" s="13"/>
      <c r="M72" s="18"/>
      <c r="N72" s="18"/>
      <c r="O72" s="18"/>
      <c r="P72" s="16"/>
    </row>
    <row r="73" spans="2:16" ht="5.25" customHeight="1" x14ac:dyDescent="0.25">
      <c r="B73" s="9"/>
      <c r="C73" s="105"/>
      <c r="D73" s="106"/>
      <c r="E73" s="32"/>
      <c r="F73" s="6"/>
      <c r="G73" s="6"/>
      <c r="H73" s="7"/>
      <c r="I73" s="10"/>
      <c r="J73" s="52"/>
      <c r="K73" s="13"/>
      <c r="M73" s="18"/>
      <c r="N73" s="18"/>
      <c r="O73" s="18"/>
      <c r="P73" s="16"/>
    </row>
    <row r="74" spans="2:16" x14ac:dyDescent="0.25">
      <c r="B74" s="101" t="s">
        <v>73</v>
      </c>
      <c r="C74" s="102"/>
      <c r="D74" s="104"/>
      <c r="E74" s="21">
        <f>+E43+E69+E72</f>
        <v>95471978325</v>
      </c>
      <c r="F74" s="22">
        <f>+F43+F69+F72</f>
        <v>5492147568.1900005</v>
      </c>
      <c r="G74" s="26">
        <f>+G43+G69+G72</f>
        <v>100964125893.19</v>
      </c>
      <c r="H74" s="26">
        <f>+H43+H69+H72</f>
        <v>79116621466.019989</v>
      </c>
      <c r="I74" s="25">
        <f>+I43+I69+I72</f>
        <v>79116621466.019989</v>
      </c>
      <c r="J74" s="23">
        <f>+I74-E74</f>
        <v>-16355356858.980011</v>
      </c>
      <c r="K74" s="13"/>
      <c r="M74" s="18"/>
      <c r="N74" s="18"/>
      <c r="O74" s="18"/>
      <c r="P74" s="16"/>
    </row>
    <row r="75" spans="2:16" ht="3.75" customHeight="1" x14ac:dyDescent="0.25">
      <c r="B75" s="9"/>
      <c r="C75" s="105"/>
      <c r="D75" s="106"/>
      <c r="E75" s="32"/>
      <c r="F75" s="6"/>
      <c r="G75" s="6"/>
      <c r="H75" s="7"/>
      <c r="I75" s="10"/>
      <c r="J75" s="52"/>
      <c r="K75" s="13"/>
      <c r="M75" s="18"/>
      <c r="N75" s="18"/>
      <c r="O75" s="18"/>
      <c r="P75" s="16"/>
    </row>
    <row r="76" spans="2:16" ht="13.5" customHeight="1" x14ac:dyDescent="0.25">
      <c r="B76" s="9"/>
      <c r="C76" s="102" t="s">
        <v>74</v>
      </c>
      <c r="D76" s="104"/>
      <c r="E76" s="32"/>
      <c r="F76" s="6"/>
      <c r="G76" s="6"/>
      <c r="H76" s="7"/>
      <c r="I76" s="10"/>
      <c r="J76" s="52"/>
      <c r="K76" s="13"/>
      <c r="M76" s="18"/>
      <c r="N76" s="18"/>
      <c r="O76" s="18"/>
      <c r="P76" s="16"/>
    </row>
    <row r="77" spans="2:16" ht="25.5" customHeight="1" x14ac:dyDescent="0.25">
      <c r="B77" s="9"/>
      <c r="C77" s="114" t="s">
        <v>75</v>
      </c>
      <c r="D77" s="115"/>
      <c r="E77" s="52">
        <v>0</v>
      </c>
      <c r="F77" s="54">
        <v>0</v>
      </c>
      <c r="G77" s="7">
        <f t="shared" ref="G77" si="9">SUM(E77:F77)</f>
        <v>0</v>
      </c>
      <c r="H77" s="11">
        <v>0</v>
      </c>
      <c r="I77" s="52">
        <v>0</v>
      </c>
      <c r="J77" s="52">
        <f>+I77-E77</f>
        <v>0</v>
      </c>
      <c r="K77" s="13"/>
      <c r="M77" s="18"/>
      <c r="N77" s="18"/>
      <c r="O77" s="18"/>
      <c r="P77" s="16"/>
    </row>
    <row r="78" spans="2:16" ht="27" customHeight="1" x14ac:dyDescent="0.25">
      <c r="B78" s="9"/>
      <c r="C78" s="110" t="s">
        <v>76</v>
      </c>
      <c r="D78" s="111"/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13"/>
      <c r="M78" s="18"/>
      <c r="N78" s="18"/>
      <c r="O78" s="18"/>
      <c r="P78" s="16"/>
    </row>
    <row r="79" spans="2:16" x14ac:dyDescent="0.25">
      <c r="B79" s="9"/>
      <c r="C79" s="102" t="s">
        <v>77</v>
      </c>
      <c r="D79" s="104"/>
      <c r="E79" s="57">
        <v>0</v>
      </c>
      <c r="F79" s="57">
        <f>SUM(F77:F78)</f>
        <v>0</v>
      </c>
      <c r="G79" s="57">
        <f>SUM(G77:G78)</f>
        <v>0</v>
      </c>
      <c r="H79" s="57">
        <f>SUM(H77:H78)</f>
        <v>0</v>
      </c>
      <c r="I79" s="57">
        <f>SUM(I77:I78)</f>
        <v>0</v>
      </c>
      <c r="J79" s="57">
        <f>+I79-E79</f>
        <v>0</v>
      </c>
      <c r="K79" s="13"/>
      <c r="M79" s="18"/>
      <c r="N79" s="18"/>
      <c r="O79" s="18"/>
      <c r="P79" s="16"/>
    </row>
    <row r="80" spans="2:16" ht="6.75" customHeight="1" thickBot="1" x14ac:dyDescent="0.3">
      <c r="B80" s="58"/>
      <c r="C80" s="112"/>
      <c r="D80" s="113"/>
      <c r="E80" s="59"/>
      <c r="F80" s="59"/>
      <c r="G80" s="59"/>
      <c r="H80" s="59"/>
      <c r="I80" s="59"/>
      <c r="J80" s="59"/>
      <c r="K80" s="13"/>
      <c r="M80" s="18"/>
      <c r="N80" s="18"/>
      <c r="O80" s="18"/>
      <c r="P80" s="16"/>
    </row>
    <row r="81" spans="4:16" x14ac:dyDescent="0.25">
      <c r="E81" s="60"/>
      <c r="F81" s="60"/>
      <c r="G81" s="60"/>
      <c r="H81" s="61"/>
      <c r="I81" s="62"/>
      <c r="J81" s="60"/>
      <c r="K81" s="16"/>
      <c r="L81" s="63"/>
      <c r="M81" s="18"/>
      <c r="N81" s="18"/>
      <c r="O81" s="18"/>
      <c r="P81" s="16"/>
    </row>
    <row r="82" spans="4:16" x14ac:dyDescent="0.25">
      <c r="D82" s="64"/>
      <c r="E82" s="65"/>
      <c r="F82" s="65"/>
      <c r="G82" s="65"/>
      <c r="H82" s="61"/>
      <c r="I82" s="66"/>
      <c r="J82" s="67"/>
      <c r="K82" s="16"/>
      <c r="L82" s="63"/>
      <c r="M82" s="18"/>
      <c r="N82" s="18"/>
      <c r="O82" s="18"/>
      <c r="P82" s="16"/>
    </row>
    <row r="83" spans="4:16" x14ac:dyDescent="0.25">
      <c r="E83" s="68"/>
      <c r="F83" s="68"/>
      <c r="G83" s="68"/>
      <c r="H83" s="61"/>
      <c r="I83" s="66"/>
      <c r="J83" s="62"/>
      <c r="K83" s="16"/>
      <c r="L83" s="63"/>
      <c r="M83" s="18"/>
      <c r="N83" s="18"/>
      <c r="O83" s="18"/>
      <c r="P83" s="16"/>
    </row>
    <row r="84" spans="4:16" x14ac:dyDescent="0.25">
      <c r="E84" s="62"/>
      <c r="F84" s="66"/>
      <c r="G84" s="62"/>
      <c r="H84" s="67"/>
      <c r="I84" s="66"/>
      <c r="J84" s="62"/>
      <c r="K84" s="16"/>
      <c r="L84" s="63"/>
      <c r="M84" s="18"/>
      <c r="N84" s="18"/>
      <c r="O84" s="18"/>
      <c r="P84" s="16"/>
    </row>
    <row r="85" spans="4:16" x14ac:dyDescent="0.25">
      <c r="E85" s="62"/>
      <c r="F85" s="69"/>
      <c r="G85" s="62"/>
      <c r="H85" s="62"/>
      <c r="I85" s="66"/>
      <c r="J85" s="62"/>
      <c r="K85" s="16"/>
      <c r="L85" s="63"/>
      <c r="M85" s="18"/>
      <c r="N85" s="18"/>
      <c r="O85" s="18"/>
      <c r="P85" s="16"/>
    </row>
    <row r="86" spans="4:16" x14ac:dyDescent="0.25">
      <c r="E86" s="62"/>
      <c r="F86" s="62"/>
      <c r="G86" s="62"/>
      <c r="H86" s="67"/>
      <c r="I86" s="66"/>
      <c r="J86" s="62"/>
      <c r="K86" s="16"/>
      <c r="L86" s="63"/>
      <c r="M86" s="18"/>
      <c r="N86" s="18"/>
      <c r="O86" s="18"/>
      <c r="P86" s="16"/>
    </row>
    <row r="87" spans="4:16" x14ac:dyDescent="0.25">
      <c r="E87" s="70"/>
      <c r="F87" s="71"/>
      <c r="G87" s="62"/>
      <c r="H87" s="62"/>
      <c r="I87" s="66"/>
      <c r="J87" s="62"/>
      <c r="K87" s="16"/>
      <c r="L87" s="63"/>
      <c r="M87" s="18"/>
      <c r="N87" s="18"/>
      <c r="O87" s="18"/>
      <c r="P87" s="16"/>
    </row>
    <row r="88" spans="4:16" x14ac:dyDescent="0.25">
      <c r="D88" s="72"/>
      <c r="E88" s="62"/>
      <c r="F88" s="62"/>
      <c r="G88" s="62"/>
      <c r="H88" s="62"/>
      <c r="I88" s="62"/>
      <c r="J88" s="62"/>
      <c r="K88" s="16"/>
      <c r="L88" s="63"/>
      <c r="M88" s="18"/>
      <c r="N88" s="18"/>
      <c r="O88" s="18"/>
      <c r="P88" s="16"/>
    </row>
    <row r="89" spans="4:16" x14ac:dyDescent="0.25">
      <c r="D89" s="72"/>
      <c r="E89" s="62"/>
      <c r="F89" s="62"/>
      <c r="G89" s="62"/>
      <c r="H89" s="67"/>
      <c r="I89" s="62"/>
      <c r="J89" s="62"/>
      <c r="K89" s="16"/>
      <c r="L89" s="63"/>
      <c r="M89" s="18"/>
      <c r="N89" s="18"/>
      <c r="O89" s="18"/>
      <c r="P89" s="16"/>
    </row>
    <row r="90" spans="4:16" x14ac:dyDescent="0.25">
      <c r="D90" s="72"/>
      <c r="E90" s="62"/>
      <c r="F90" s="62"/>
      <c r="G90" s="62"/>
      <c r="H90" s="73"/>
      <c r="I90" s="62"/>
      <c r="J90" s="62"/>
      <c r="K90" s="16"/>
      <c r="L90" s="63"/>
      <c r="M90" s="18"/>
      <c r="N90" s="18"/>
      <c r="O90" s="18"/>
      <c r="P90" s="16"/>
    </row>
    <row r="91" spans="4:16" x14ac:dyDescent="0.25">
      <c r="D91" s="72"/>
      <c r="E91" s="62"/>
      <c r="F91" s="62"/>
      <c r="G91" s="62"/>
      <c r="H91" s="62"/>
      <c r="I91" s="62"/>
      <c r="J91" s="62"/>
      <c r="K91" s="16"/>
      <c r="L91" s="63"/>
      <c r="M91" s="18"/>
    </row>
    <row r="92" spans="4:16" x14ac:dyDescent="0.25">
      <c r="D92" s="72"/>
      <c r="E92" s="62"/>
      <c r="F92" s="62"/>
      <c r="G92" s="62"/>
      <c r="H92" s="62"/>
      <c r="I92" s="62"/>
      <c r="J92" s="62"/>
      <c r="K92" s="16"/>
      <c r="L92" s="63"/>
      <c r="M92" s="18"/>
    </row>
  </sheetData>
  <mergeCells count="51">
    <mergeCell ref="C78:D78"/>
    <mergeCell ref="C79:D79"/>
    <mergeCell ref="C80:D80"/>
    <mergeCell ref="C72:D72"/>
    <mergeCell ref="C73:D73"/>
    <mergeCell ref="B74:D74"/>
    <mergeCell ref="C75:D75"/>
    <mergeCell ref="C76:D76"/>
    <mergeCell ref="C77:D77"/>
    <mergeCell ref="B71:D71"/>
    <mergeCell ref="B45:D45"/>
    <mergeCell ref="B46:D46"/>
    <mergeCell ref="B48:D48"/>
    <mergeCell ref="C49:D49"/>
    <mergeCell ref="C58:D58"/>
    <mergeCell ref="C63:D63"/>
    <mergeCell ref="C66:D66"/>
    <mergeCell ref="C67:D67"/>
    <mergeCell ref="C68:D68"/>
    <mergeCell ref="B69:D69"/>
    <mergeCell ref="C70:D70"/>
    <mergeCell ref="B44:D44"/>
    <mergeCell ref="C11:D11"/>
    <mergeCell ref="C12:D12"/>
    <mergeCell ref="C14:D14"/>
    <mergeCell ref="C15:D15"/>
    <mergeCell ref="C16:D16"/>
    <mergeCell ref="B17:B18"/>
    <mergeCell ref="C17:D17"/>
    <mergeCell ref="C18:D18"/>
    <mergeCell ref="C30:D30"/>
    <mergeCell ref="C36:D36"/>
    <mergeCell ref="C37:D37"/>
    <mergeCell ref="C39:D39"/>
    <mergeCell ref="B43:D43"/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rintOptions horizontalCentered="1"/>
  <pageMargins left="0" right="0" top="0.3937007874015748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 </vt:lpstr>
      <vt:lpstr>'F5 '!Área_de_impresión</vt:lpstr>
      <vt:lpstr>'F5 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Fondos1</dc:creator>
  <cp:lastModifiedBy>Suelem Janeth González Rodríguez</cp:lastModifiedBy>
  <dcterms:created xsi:type="dcterms:W3CDTF">2024-10-25T14:16:02Z</dcterms:created>
  <dcterms:modified xsi:type="dcterms:W3CDTF">2024-10-29T23:38:10Z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F5_EAID_LDF.. (1).xlsx</vt:lpwstr>
  </property>
</Properties>
</file>